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635" yWindow="-15" windowWidth="6870" windowHeight="817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BW28" i="1" l="1"/>
  <c r="BW29" i="1"/>
  <c r="BW30" i="1"/>
  <c r="BW31" i="1"/>
  <c r="BW32" i="1"/>
  <c r="BW33" i="1"/>
  <c r="BW34" i="1"/>
  <c r="BX34" i="1" s="1"/>
  <c r="BW35" i="1"/>
  <c r="BW36" i="1"/>
  <c r="BW37" i="1"/>
  <c r="BW38" i="1"/>
  <c r="BX38" i="1" s="1"/>
  <c r="BW39" i="1"/>
  <c r="BW40" i="1"/>
  <c r="BW41" i="1"/>
  <c r="BQ28" i="1"/>
  <c r="BQ29" i="1"/>
  <c r="BQ30" i="1"/>
  <c r="BQ31" i="1"/>
  <c r="BQ32" i="1"/>
  <c r="BQ33" i="1"/>
  <c r="BR33" i="1" s="1"/>
  <c r="BQ34" i="1"/>
  <c r="BR34" i="1" s="1"/>
  <c r="BQ35" i="1"/>
  <c r="BQ36" i="1"/>
  <c r="BQ37" i="1"/>
  <c r="BR37" i="1" s="1"/>
  <c r="BQ38" i="1"/>
  <c r="BR38" i="1" s="1"/>
  <c r="BQ39" i="1"/>
  <c r="BQ40" i="1"/>
  <c r="BQ41" i="1"/>
  <c r="BR41" i="1" s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DN32" i="1"/>
  <c r="DT32" i="1"/>
  <c r="DN33" i="1"/>
  <c r="DT33" i="1"/>
  <c r="BX33" i="1" s="1"/>
  <c r="DN34" i="1"/>
  <c r="DT34" i="1"/>
  <c r="DN35" i="1"/>
  <c r="DT35" i="1"/>
  <c r="BX35" i="1" s="1"/>
  <c r="DN36" i="1"/>
  <c r="DT36" i="1"/>
  <c r="DN37" i="1"/>
  <c r="DT37" i="1"/>
  <c r="BX37" i="1" s="1"/>
  <c r="DN38" i="1"/>
  <c r="DT38" i="1"/>
  <c r="DN39" i="1"/>
  <c r="DT39" i="1"/>
  <c r="BX39" i="1" s="1"/>
  <c r="DN40" i="1"/>
  <c r="DT40" i="1"/>
  <c r="BX40" i="1" s="1"/>
  <c r="DN41" i="1"/>
  <c r="DT41" i="1"/>
  <c r="DE32" i="1"/>
  <c r="DK32" i="1"/>
  <c r="DE33" i="1"/>
  <c r="DK33" i="1"/>
  <c r="DE34" i="1"/>
  <c r="DK34" i="1"/>
  <c r="DE35" i="1"/>
  <c r="DK35" i="1"/>
  <c r="DE36" i="1"/>
  <c r="DK36" i="1"/>
  <c r="DE37" i="1"/>
  <c r="DK37" i="1"/>
  <c r="DE38" i="1"/>
  <c r="DK38" i="1"/>
  <c r="DE39" i="1"/>
  <c r="DK39" i="1"/>
  <c r="DE40" i="1"/>
  <c r="DK40" i="1"/>
  <c r="DE41" i="1"/>
  <c r="DK41" i="1"/>
  <c r="CV32" i="1"/>
  <c r="DB32" i="1"/>
  <c r="CV33" i="1"/>
  <c r="DB33" i="1"/>
  <c r="CV34" i="1"/>
  <c r="DB34" i="1"/>
  <c r="CV35" i="1"/>
  <c r="DB35" i="1"/>
  <c r="CV36" i="1"/>
  <c r="DB36" i="1"/>
  <c r="CV37" i="1"/>
  <c r="DB37" i="1"/>
  <c r="CV38" i="1"/>
  <c r="DB38" i="1"/>
  <c r="CV39" i="1"/>
  <c r="DB39" i="1"/>
  <c r="CV40" i="1"/>
  <c r="DB40" i="1"/>
  <c r="CV41" i="1"/>
  <c r="DB41" i="1"/>
  <c r="CM32" i="1"/>
  <c r="CS32" i="1"/>
  <c r="CM33" i="1"/>
  <c r="CS33" i="1"/>
  <c r="CM34" i="1"/>
  <c r="CS34" i="1"/>
  <c r="CM35" i="1"/>
  <c r="CS35" i="1"/>
  <c r="CM36" i="1"/>
  <c r="CS36" i="1"/>
  <c r="CM37" i="1"/>
  <c r="CS37" i="1"/>
  <c r="CM38" i="1"/>
  <c r="CS38" i="1"/>
  <c r="CM39" i="1"/>
  <c r="CS39" i="1"/>
  <c r="CM40" i="1"/>
  <c r="CS40" i="1"/>
  <c r="CM41" i="1"/>
  <c r="CS41" i="1"/>
  <c r="CD32" i="1"/>
  <c r="CJ32" i="1"/>
  <c r="CD33" i="1"/>
  <c r="CJ33" i="1"/>
  <c r="CD34" i="1"/>
  <c r="CJ34" i="1"/>
  <c r="CD35" i="1"/>
  <c r="CJ35" i="1"/>
  <c r="CD36" i="1"/>
  <c r="CJ36" i="1"/>
  <c r="CD37" i="1"/>
  <c r="CJ37" i="1"/>
  <c r="CD38" i="1"/>
  <c r="CJ38" i="1"/>
  <c r="CD39" i="1"/>
  <c r="CJ39" i="1"/>
  <c r="CD40" i="1"/>
  <c r="CJ40" i="1"/>
  <c r="CD41" i="1"/>
  <c r="CJ41" i="1"/>
  <c r="BV32" i="1"/>
  <c r="BX32" i="1"/>
  <c r="BV33" i="1"/>
  <c r="BV34" i="1"/>
  <c r="BV35" i="1"/>
  <c r="BV36" i="1"/>
  <c r="BX36" i="1"/>
  <c r="BV37" i="1"/>
  <c r="BV38" i="1"/>
  <c r="BV39" i="1"/>
  <c r="BV40" i="1"/>
  <c r="BV41" i="1"/>
  <c r="BX41" i="1"/>
  <c r="BP32" i="1"/>
  <c r="BR32" i="1"/>
  <c r="BP33" i="1"/>
  <c r="BP34" i="1"/>
  <c r="BP35" i="1"/>
  <c r="BR35" i="1"/>
  <c r="BP36" i="1"/>
  <c r="BR36" i="1"/>
  <c r="BP37" i="1"/>
  <c r="BP38" i="1"/>
  <c r="BP39" i="1"/>
  <c r="BR39" i="1"/>
  <c r="BP40" i="1"/>
  <c r="BR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BM32" i="1" s="1"/>
  <c r="F33" i="1"/>
  <c r="V33" i="1"/>
  <c r="BI33" i="1" s="1"/>
  <c r="BM33" i="1" s="1"/>
  <c r="F34" i="1"/>
  <c r="V34" i="1"/>
  <c r="BI34" i="1" s="1"/>
  <c r="BM34" i="1" s="1"/>
  <c r="F35" i="1"/>
  <c r="V35" i="1"/>
  <c r="BI35" i="1" s="1"/>
  <c r="BM35" i="1" s="1"/>
  <c r="F36" i="1"/>
  <c r="V36" i="1"/>
  <c r="BI36" i="1" s="1"/>
  <c r="BM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AW41" i="1" l="1"/>
  <c r="BJ41" i="1" s="1"/>
  <c r="AW39" i="1"/>
  <c r="BJ39" i="1" s="1"/>
  <c r="AW35" i="1"/>
  <c r="BK35" i="1" s="1"/>
  <c r="BL35" i="1" s="1"/>
  <c r="AW33" i="1"/>
  <c r="BJ33" i="1" s="1"/>
  <c r="AW34" i="1"/>
  <c r="BK34" i="1" s="1"/>
  <c r="BL34" i="1" s="1"/>
  <c r="AW36" i="1"/>
  <c r="BJ36" i="1" s="1"/>
  <c r="AW37" i="1"/>
  <c r="BJ37" i="1" s="1"/>
  <c r="AW40" i="1"/>
  <c r="BJ40" i="1" s="1"/>
  <c r="AW32" i="1"/>
  <c r="BJ32" i="1" s="1"/>
  <c r="AW38" i="1"/>
  <c r="BK38" i="1" s="1"/>
  <c r="BL38" i="1" s="1"/>
  <c r="BK36" i="1"/>
  <c r="BL36" i="1" s="1"/>
  <c r="BS41" i="1"/>
  <c r="BY41" i="1" s="1"/>
  <c r="BS40" i="1"/>
  <c r="BY40" i="1" s="1"/>
  <c r="BS39" i="1"/>
  <c r="BY39" i="1" s="1"/>
  <c r="BS38" i="1"/>
  <c r="BY38" i="1" s="1"/>
  <c r="BS37" i="1"/>
  <c r="BY37" i="1" s="1"/>
  <c r="BS36" i="1"/>
  <c r="BY36" i="1" s="1"/>
  <c r="BS35" i="1"/>
  <c r="BY35" i="1" s="1"/>
  <c r="BS34" i="1"/>
  <c r="BY34" i="1" s="1"/>
  <c r="BS33" i="1"/>
  <c r="BY33" i="1" s="1"/>
  <c r="BS32" i="1"/>
  <c r="BY32" i="1" s="1"/>
  <c r="BJ34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K32" i="1" l="1"/>
  <c r="BL32" i="1" s="1"/>
  <c r="BK41" i="1"/>
  <c r="BL41" i="1" s="1"/>
  <c r="BK39" i="1"/>
  <c r="BL39" i="1" s="1"/>
  <c r="BK40" i="1"/>
  <c r="BL40" i="1" s="1"/>
  <c r="BK33" i="1"/>
  <c r="BL33" i="1" s="1"/>
  <c r="BK37" i="1"/>
  <c r="BL37" i="1" s="1"/>
  <c r="BJ35" i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T31" i="2" s="1"/>
  <c r="DN31" i="1"/>
  <c r="DT30" i="1"/>
  <c r="DT30" i="2" s="1"/>
  <c r="DN30" i="1"/>
  <c r="DT29" i="1"/>
  <c r="DT29" i="2" s="1"/>
  <c r="DN29" i="1"/>
  <c r="DT28" i="1"/>
  <c r="DT28" i="2" s="1"/>
  <c r="DN28" i="1"/>
  <c r="DT27" i="1"/>
  <c r="DN27" i="1"/>
  <c r="DT26" i="1"/>
  <c r="DN26" i="1"/>
  <c r="DT25" i="1"/>
  <c r="DN25" i="1"/>
  <c r="DT24" i="1"/>
  <c r="DN24" i="1"/>
  <c r="DT23" i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K31" i="2" s="1"/>
  <c r="DE31" i="1"/>
  <c r="DK30" i="1"/>
  <c r="DK30" i="2" s="1"/>
  <c r="DE30" i="1"/>
  <c r="DK29" i="1"/>
  <c r="DK29" i="2" s="1"/>
  <c r="DE29" i="1"/>
  <c r="DK28" i="1"/>
  <c r="DK28" i="2" s="1"/>
  <c r="DE28" i="1"/>
  <c r="DK27" i="1"/>
  <c r="DE27" i="1"/>
  <c r="DK26" i="1"/>
  <c r="DE26" i="1"/>
  <c r="DK25" i="1"/>
  <c r="DE25" i="1"/>
  <c r="DK24" i="1"/>
  <c r="DE24" i="1"/>
  <c r="DK23" i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DB31" i="2" s="1"/>
  <c r="CV31" i="1"/>
  <c r="DB30" i="1"/>
  <c r="DB30" i="2" s="1"/>
  <c r="CV30" i="1"/>
  <c r="DB29" i="1"/>
  <c r="DB29" i="2" s="1"/>
  <c r="CV29" i="1"/>
  <c r="DB28" i="1"/>
  <c r="DB28" i="2" s="1"/>
  <c r="CV28" i="1"/>
  <c r="DB27" i="1"/>
  <c r="CV27" i="1"/>
  <c r="DB26" i="1"/>
  <c r="CV26" i="1"/>
  <c r="DB25" i="1"/>
  <c r="CV25" i="1"/>
  <c r="DB24" i="1"/>
  <c r="CV24" i="1"/>
  <c r="DB23" i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S31" i="2" s="1"/>
  <c r="CM31" i="1"/>
  <c r="CS30" i="1"/>
  <c r="CS30" i="2" s="1"/>
  <c r="CM30" i="1"/>
  <c r="CS29" i="1"/>
  <c r="CS29" i="2" s="1"/>
  <c r="CM29" i="1"/>
  <c r="CS28" i="1"/>
  <c r="CS28" i="2" s="1"/>
  <c r="CM28" i="1"/>
  <c r="CS27" i="1"/>
  <c r="CM27" i="1"/>
  <c r="CS26" i="1"/>
  <c r="CM26" i="1"/>
  <c r="CS25" i="1"/>
  <c r="CM25" i="1"/>
  <c r="CS24" i="1"/>
  <c r="CM24" i="1"/>
  <c r="CS23" i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AT23" i="1" s="1"/>
  <c r="CJ24" i="1"/>
  <c r="AT24" i="1" s="1"/>
  <c r="CJ25" i="1"/>
  <c r="AT25" i="1" s="1"/>
  <c r="CJ26" i="1"/>
  <c r="AT26" i="1" s="1"/>
  <c r="CJ27" i="1"/>
  <c r="AT27" i="1" s="1"/>
  <c r="CJ28" i="1"/>
  <c r="CJ29" i="1"/>
  <c r="CJ30" i="1"/>
  <c r="CJ31" i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S7" i="2" l="1"/>
  <c r="AU7" i="1"/>
  <c r="CS9" i="2"/>
  <c r="AU9" i="1"/>
  <c r="AU9" i="2" s="1"/>
  <c r="CS11" i="2"/>
  <c r="AU11" i="1"/>
  <c r="AU11" i="2" s="1"/>
  <c r="CS13" i="2"/>
  <c r="AU13" i="1"/>
  <c r="AU13" i="2" s="1"/>
  <c r="CS15" i="2"/>
  <c r="AU15" i="1"/>
  <c r="CS17" i="2"/>
  <c r="AU17" i="1"/>
  <c r="AU17" i="2" s="1"/>
  <c r="CS19" i="2"/>
  <c r="AU19" i="1"/>
  <c r="AU19" i="2" s="1"/>
  <c r="CS21" i="2"/>
  <c r="AU21" i="1"/>
  <c r="AU21" i="2" s="1"/>
  <c r="CS23" i="2"/>
  <c r="AU23" i="1"/>
  <c r="AU23" i="2" s="1"/>
  <c r="CS25" i="2"/>
  <c r="AU25" i="1"/>
  <c r="AU25" i="2" s="1"/>
  <c r="CS27" i="2"/>
  <c r="AU27" i="1"/>
  <c r="AU27" i="2" s="1"/>
  <c r="DB8" i="2"/>
  <c r="AV8" i="1"/>
  <c r="AV8" i="2" s="1"/>
  <c r="DB10" i="2"/>
  <c r="AV10" i="1"/>
  <c r="DB12" i="2"/>
  <c r="AV12" i="1"/>
  <c r="AV12" i="2" s="1"/>
  <c r="DB14" i="2"/>
  <c r="AV14" i="1"/>
  <c r="AV14" i="2" s="1"/>
  <c r="DB16" i="2"/>
  <c r="AV16" i="1"/>
  <c r="AV16" i="2" s="1"/>
  <c r="DB18" i="2"/>
  <c r="AV18" i="1"/>
  <c r="DB20" i="2"/>
  <c r="AV20" i="1"/>
  <c r="AV20" i="2" s="1"/>
  <c r="DB22" i="2"/>
  <c r="AV22" i="1"/>
  <c r="AV22" i="2" s="1"/>
  <c r="DB24" i="2"/>
  <c r="AV24" i="1"/>
  <c r="DB26" i="2"/>
  <c r="AV26" i="1"/>
  <c r="DK7" i="2"/>
  <c r="BQ7" i="1"/>
  <c r="DK9" i="2"/>
  <c r="BQ9" i="1"/>
  <c r="DK11" i="2"/>
  <c r="BQ11" i="1"/>
  <c r="DK13" i="2"/>
  <c r="BQ13" i="1"/>
  <c r="BR13" i="1" s="1"/>
  <c r="BR13" i="2" s="1"/>
  <c r="DK15" i="2"/>
  <c r="BQ15" i="1"/>
  <c r="DK17" i="2"/>
  <c r="BQ17" i="1"/>
  <c r="BR17" i="1" s="1"/>
  <c r="BR17" i="2" s="1"/>
  <c r="DK19" i="2"/>
  <c r="BQ19" i="1"/>
  <c r="DK21" i="2"/>
  <c r="BQ21" i="1"/>
  <c r="DK23" i="2"/>
  <c r="BQ23" i="1"/>
  <c r="DK25" i="2"/>
  <c r="BQ25" i="1"/>
  <c r="BR25" i="1" s="1"/>
  <c r="BR25" i="2" s="1"/>
  <c r="DK27" i="2"/>
  <c r="BQ27" i="1"/>
  <c r="DT8" i="2"/>
  <c r="BW8" i="1"/>
  <c r="DT10" i="2"/>
  <c r="BW10" i="1"/>
  <c r="BW10" i="2" s="1"/>
  <c r="DT12" i="2"/>
  <c r="BW12" i="1"/>
  <c r="DT14" i="2"/>
  <c r="BW14" i="1"/>
  <c r="DT16" i="2"/>
  <c r="BW16" i="1"/>
  <c r="DT18" i="2"/>
  <c r="BW18" i="1"/>
  <c r="BW18" i="2" s="1"/>
  <c r="DT20" i="2"/>
  <c r="BW20" i="1"/>
  <c r="DT22" i="2"/>
  <c r="BW22" i="1"/>
  <c r="BW22" i="2" s="1"/>
  <c r="DT24" i="2"/>
  <c r="BW24" i="1"/>
  <c r="DT26" i="2"/>
  <c r="BW26" i="1"/>
  <c r="BW26" i="2" s="1"/>
  <c r="CS8" i="2"/>
  <c r="AU8" i="1"/>
  <c r="AU8" i="2" s="1"/>
  <c r="CS10" i="2"/>
  <c r="AU10" i="1"/>
  <c r="AU10" i="2" s="1"/>
  <c r="CS12" i="2"/>
  <c r="AU12" i="1"/>
  <c r="AU12" i="2" s="1"/>
  <c r="CS14" i="2"/>
  <c r="AU14" i="1"/>
  <c r="AU14" i="2" s="1"/>
  <c r="CS16" i="2"/>
  <c r="AU16" i="1"/>
  <c r="AU16" i="2" s="1"/>
  <c r="CS18" i="2"/>
  <c r="AU18" i="1"/>
  <c r="AU18" i="2" s="1"/>
  <c r="CS20" i="2"/>
  <c r="AU20" i="1"/>
  <c r="CS22" i="2"/>
  <c r="AU22" i="1"/>
  <c r="AU22" i="2" s="1"/>
  <c r="CS24" i="2"/>
  <c r="AU24" i="1"/>
  <c r="AU24" i="2" s="1"/>
  <c r="CS26" i="2"/>
  <c r="AU26" i="1"/>
  <c r="AU26" i="2" s="1"/>
  <c r="DB7" i="2"/>
  <c r="AV7" i="1"/>
  <c r="DB9" i="2"/>
  <c r="AV9" i="1"/>
  <c r="AV9" i="2" s="1"/>
  <c r="DB11" i="2"/>
  <c r="AV11" i="1"/>
  <c r="AV11" i="2" s="1"/>
  <c r="DB13" i="2"/>
  <c r="AV13" i="1"/>
  <c r="AV13" i="2" s="1"/>
  <c r="DB15" i="2"/>
  <c r="AV15" i="1"/>
  <c r="DB17" i="2"/>
  <c r="AV17" i="1"/>
  <c r="AV17" i="2" s="1"/>
  <c r="DB19" i="2"/>
  <c r="AV19" i="1"/>
  <c r="AV19" i="2" s="1"/>
  <c r="DB21" i="2"/>
  <c r="AV21" i="1"/>
  <c r="DB23" i="2"/>
  <c r="AV23" i="1"/>
  <c r="DB25" i="2"/>
  <c r="AV25" i="1"/>
  <c r="AV25" i="2" s="1"/>
  <c r="DB27" i="2"/>
  <c r="AV27" i="1"/>
  <c r="AV27" i="2" s="1"/>
  <c r="DK8" i="2"/>
  <c r="BQ8" i="1"/>
  <c r="DK10" i="2"/>
  <c r="BQ10" i="1"/>
  <c r="DK12" i="2"/>
  <c r="BQ12" i="1"/>
  <c r="DK14" i="2"/>
  <c r="BQ14" i="1"/>
  <c r="DK16" i="2"/>
  <c r="BQ16" i="1"/>
  <c r="DK18" i="2"/>
  <c r="BQ18" i="1"/>
  <c r="DK20" i="2"/>
  <c r="BQ20" i="1"/>
  <c r="DK22" i="2"/>
  <c r="BQ22" i="1"/>
  <c r="DK24" i="2"/>
  <c r="BQ24" i="1"/>
  <c r="DK26" i="2"/>
  <c r="BQ26" i="1"/>
  <c r="DT7" i="2"/>
  <c r="BW7" i="1"/>
  <c r="BW7" i="2" s="1"/>
  <c r="DT9" i="2"/>
  <c r="BW9" i="1"/>
  <c r="DT11" i="2"/>
  <c r="BW11" i="1"/>
  <c r="BW11" i="2" s="1"/>
  <c r="DT13" i="2"/>
  <c r="BW13" i="1"/>
  <c r="DT15" i="2"/>
  <c r="BW15" i="1"/>
  <c r="BW15" i="2" s="1"/>
  <c r="DT17" i="2"/>
  <c r="BW17" i="1"/>
  <c r="DT19" i="2"/>
  <c r="BW19" i="1"/>
  <c r="BW19" i="2" s="1"/>
  <c r="DT21" i="2"/>
  <c r="BW21" i="1"/>
  <c r="DT23" i="2"/>
  <c r="BW23" i="1"/>
  <c r="BW23" i="2" s="1"/>
  <c r="DT25" i="2"/>
  <c r="BW25" i="1"/>
  <c r="DT27" i="2"/>
  <c r="BW27" i="1"/>
  <c r="BW27" i="2" s="1"/>
  <c r="BW31" i="2"/>
  <c r="AV28" i="2"/>
  <c r="AV24" i="2"/>
  <c r="BR29" i="1"/>
  <c r="BR29" i="2" s="1"/>
  <c r="BR21" i="1"/>
  <c r="BR21" i="2" s="1"/>
  <c r="AU29" i="2"/>
  <c r="BW30" i="2"/>
  <c r="BW14" i="2"/>
  <c r="BR9" i="1"/>
  <c r="BR9" i="2" s="1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U30" i="2"/>
  <c r="AV29" i="2"/>
  <c r="AV21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U28" i="2"/>
  <c r="AU20" i="2"/>
  <c r="AV31" i="2"/>
  <c r="AV23" i="2"/>
  <c r="AV15" i="2"/>
  <c r="AV7" i="2"/>
  <c r="BX30" i="1"/>
  <c r="BX30" i="2" s="1"/>
  <c r="AT29" i="2"/>
  <c r="CJ29" i="2"/>
  <c r="AT25" i="2"/>
  <c r="CJ25" i="2"/>
  <c r="AT21" i="2"/>
  <c r="CJ21" i="2"/>
  <c r="AT17" i="2"/>
  <c r="CJ17" i="2"/>
  <c r="AT13" i="2"/>
  <c r="CJ13" i="2"/>
  <c r="AT9" i="2"/>
  <c r="CJ9" i="2"/>
  <c r="AU31" i="2"/>
  <c r="AU15" i="2"/>
  <c r="AU7" i="2"/>
  <c r="AV30" i="2"/>
  <c r="AV26" i="2"/>
  <c r="AV18" i="2"/>
  <c r="AV10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X11" i="1" l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BI13" i="1"/>
  <c r="V13" i="2"/>
  <c r="BI9" i="1"/>
  <c r="V9" i="2"/>
  <c r="AW22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BI31" i="1"/>
  <c r="V31" i="2"/>
  <c r="BI27" i="1"/>
  <c r="V27" i="2"/>
  <c r="BI23" i="1"/>
  <c r="V23" i="2"/>
  <c r="BI19" i="1"/>
  <c r="V19" i="2"/>
  <c r="BI15" i="1"/>
  <c r="V15" i="2"/>
  <c r="BI11" i="1"/>
  <c r="V11" i="2"/>
  <c r="AW28" i="1"/>
  <c r="AW24" i="1"/>
  <c r="BK24" i="1" s="1"/>
  <c r="AW16" i="1"/>
  <c r="BK16" i="1" s="1"/>
  <c r="AW12" i="1"/>
  <c r="BK12" i="1" s="1"/>
  <c r="AW8" i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BI30" i="1"/>
  <c r="V30" i="2"/>
  <c r="BI26" i="1"/>
  <c r="V26" i="2"/>
  <c r="BI22" i="1"/>
  <c r="V22" i="2"/>
  <c r="BI18" i="1"/>
  <c r="V18" i="2"/>
  <c r="BI14" i="1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I7" i="2"/>
  <c r="BK8" i="1"/>
  <c r="BK7" i="1" l="1"/>
  <c r="BJ7" i="1"/>
  <c r="BM7" i="1" s="1"/>
  <c r="BM7" i="2" s="1"/>
  <c r="BK21" i="1"/>
  <c r="BK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M15" i="1"/>
  <c r="BI15" i="2"/>
  <c r="BM23" i="1"/>
  <c r="BI23" i="2"/>
  <c r="BM31" i="1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I14" i="2"/>
  <c r="BM22" i="1"/>
  <c r="BI22" i="2"/>
  <c r="BM30" i="1"/>
  <c r="BI30" i="2"/>
  <c r="AW17" i="2"/>
  <c r="BJ17" i="1"/>
  <c r="BJ17" i="2" s="1"/>
  <c r="AW29" i="2"/>
  <c r="BJ29" i="1"/>
  <c r="BJ29" i="2" s="1"/>
  <c r="BI12" i="2"/>
  <c r="BM20" i="1"/>
  <c r="BI20" i="2"/>
  <c r="BM28" i="1"/>
  <c r="BI28" i="2"/>
  <c r="BM9" i="1"/>
  <c r="BI9" i="2"/>
  <c r="BI17" i="2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M19" i="1"/>
  <c r="BI19" i="2"/>
  <c r="BM27" i="1"/>
  <c r="BI27" i="2"/>
  <c r="AW7" i="2"/>
  <c r="BJ7" i="2"/>
  <c r="AW23" i="2"/>
  <c r="BJ23" i="1"/>
  <c r="BJ23" i="2" s="1"/>
  <c r="BI10" i="2"/>
  <c r="BI18" i="2"/>
  <c r="BI26" i="2"/>
  <c r="AW12" i="2"/>
  <c r="BJ12" i="1"/>
  <c r="BJ12" i="2" s="1"/>
  <c r="AW24" i="2"/>
  <c r="BJ24" i="1"/>
  <c r="BJ24" i="2" s="1"/>
  <c r="AW9" i="2"/>
  <c r="BJ9" i="1"/>
  <c r="BJ9" i="2" s="1"/>
  <c r="BI8" i="2"/>
  <c r="BI16" i="2"/>
  <c r="BI24" i="2"/>
  <c r="BM13" i="1"/>
  <c r="BI13" i="2"/>
  <c r="BI21" i="2"/>
  <c r="BM29" i="1"/>
  <c r="BI29" i="2"/>
  <c r="BL23" i="1"/>
  <c r="BL23" i="2" s="1"/>
  <c r="BK23" i="2"/>
  <c r="BL7" i="1"/>
  <c r="BL7" i="2" s="1"/>
  <c r="BK7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S7" i="1"/>
  <c r="BS7" i="2" s="1"/>
  <c r="BM14" i="1" l="1"/>
  <c r="BM12" i="1"/>
  <c r="BM16" i="1"/>
  <c r="BM16" i="2" s="1"/>
  <c r="BM26" i="1"/>
  <c r="BS26" i="1" s="1"/>
  <c r="BM11" i="1"/>
  <c r="BL21" i="1"/>
  <c r="BL21" i="2" s="1"/>
  <c r="BM10" i="1"/>
  <c r="BM10" i="2" s="1"/>
  <c r="BM25" i="1"/>
  <c r="BM25" i="2" s="1"/>
  <c r="BM21" i="1"/>
  <c r="BM21" i="2" s="1"/>
  <c r="BM24" i="1"/>
  <c r="BM24" i="2" s="1"/>
  <c r="BM18" i="1"/>
  <c r="BS18" i="1" s="1"/>
  <c r="BM8" i="1"/>
  <c r="BM8" i="2" s="1"/>
  <c r="BM17" i="1"/>
  <c r="BS17" i="1" s="1"/>
  <c r="BS17" i="2" s="1"/>
  <c r="BL22" i="1"/>
  <c r="BL22" i="2" s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M26" i="2"/>
  <c r="BK28" i="2"/>
  <c r="BM28" i="2"/>
  <c r="BS28" i="1"/>
  <c r="BS28" i="2" s="1"/>
  <c r="BL15" i="1"/>
  <c r="BL15" i="2" s="1"/>
  <c r="BM29" i="2"/>
  <c r="BS29" i="1"/>
  <c r="BM13" i="2"/>
  <c r="BS13" i="1"/>
  <c r="BS16" i="1"/>
  <c r="BM27" i="2"/>
  <c r="BS27" i="1"/>
  <c r="BM11" i="2"/>
  <c r="BS11" i="1"/>
  <c r="BS10" i="1"/>
  <c r="BS10" i="2" s="1"/>
  <c r="BM19" i="2"/>
  <c r="BS19" i="1"/>
  <c r="BS19" i="2" s="1"/>
  <c r="BM12" i="2"/>
  <c r="BS12" i="1"/>
  <c r="BM22" i="2"/>
  <c r="BS22" i="1"/>
  <c r="BS22" i="2" s="1"/>
  <c r="BM23" i="2"/>
  <c r="BS23" i="1"/>
  <c r="BS23" i="2" s="1"/>
  <c r="BM9" i="2"/>
  <c r="BS9" i="1"/>
  <c r="BM20" i="2"/>
  <c r="BS20" i="1"/>
  <c r="BM30" i="2"/>
  <c r="BS30" i="1"/>
  <c r="BM14" i="2"/>
  <c r="BS14" i="1"/>
  <c r="BM31" i="2"/>
  <c r="BS31" i="1"/>
  <c r="BM15" i="2"/>
  <c r="BS15" i="1"/>
  <c r="BY7" i="1"/>
  <c r="BY7" i="2" s="1"/>
  <c r="BS25" i="1" l="1"/>
  <c r="BM18" i="2"/>
  <c r="BM17" i="2"/>
  <c r="BS21" i="1"/>
  <c r="BY21" i="1" s="1"/>
  <c r="BY21" i="2" s="1"/>
  <c r="BS24" i="1"/>
  <c r="BY24" i="1" s="1"/>
  <c r="BY24" i="2" s="1"/>
  <c r="BS8" i="1"/>
  <c r="BS8" i="2" s="1"/>
  <c r="BY19" i="1"/>
  <c r="BY19" i="2" s="1"/>
  <c r="BY28" i="1"/>
  <c r="BY28" i="2" s="1"/>
  <c r="BY23" i="1"/>
  <c r="BY23" i="2" s="1"/>
  <c r="BS11" i="2"/>
  <c r="BY11" i="1"/>
  <c r="BY11" i="2" s="1"/>
  <c r="BS13" i="2"/>
  <c r="BY13" i="1"/>
  <c r="BY13" i="2" s="1"/>
  <c r="BS30" i="2"/>
  <c r="BY30" i="1"/>
  <c r="BY30" i="2" s="1"/>
  <c r="BS12" i="2"/>
  <c r="BY12" i="1"/>
  <c r="BY12" i="2" s="1"/>
  <c r="BS27" i="2"/>
  <c r="BY27" i="1"/>
  <c r="BY27" i="2" s="1"/>
  <c r="BS16" i="2"/>
  <c r="BY16" i="1"/>
  <c r="BY16" i="2" s="1"/>
  <c r="BS29" i="2"/>
  <c r="BY29" i="1"/>
  <c r="BY29" i="2" s="1"/>
  <c r="BS26" i="2"/>
  <c r="BY26" i="1"/>
  <c r="BY26" i="2" s="1"/>
  <c r="BY22" i="1"/>
  <c r="BY22" i="2" s="1"/>
  <c r="BS18" i="2"/>
  <c r="BY18" i="1"/>
  <c r="BY18" i="2" s="1"/>
  <c r="BY17" i="1"/>
  <c r="BY17" i="2" s="1"/>
  <c r="BS31" i="2"/>
  <c r="BY31" i="1"/>
  <c r="BY31" i="2" s="1"/>
  <c r="BY9" i="1"/>
  <c r="BY9" i="2" s="1"/>
  <c r="BS9" i="2"/>
  <c r="BS15" i="2"/>
  <c r="BY15" i="1"/>
  <c r="BY15" i="2" s="1"/>
  <c r="BS14" i="2"/>
  <c r="BY14" i="1"/>
  <c r="BY14" i="2" s="1"/>
  <c r="BS20" i="2"/>
  <c r="BY20" i="1"/>
  <c r="BY20" i="2" s="1"/>
  <c r="BS25" i="2"/>
  <c r="BY25" i="1"/>
  <c r="BY25" i="2" s="1"/>
  <c r="BY10" i="1"/>
  <c r="BY10" i="2" s="1"/>
  <c r="BS21" i="2" l="1"/>
  <c r="BY8" i="1"/>
  <c r="BY8" i="2" s="1"/>
  <c r="BS24" i="2"/>
</calcChain>
</file>

<file path=xl/sharedStrings.xml><?xml version="1.0" encoding="utf-8"?>
<sst xmlns="http://schemas.openxmlformats.org/spreadsheetml/2006/main" count="166" uniqueCount="63">
  <si>
    <t>Grupa</t>
  </si>
  <si>
    <t>Termin</t>
  </si>
  <si>
    <t>Wydział</t>
  </si>
  <si>
    <t>Kierunek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</si>
  <si>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</si>
  <si>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</si>
  <si>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</si>
  <si>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</si>
  <si>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</si>
  <si>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</si>
  <si>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</si>
  <si>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</si>
  <si>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</si>
  <si>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</si>
  <si>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</si>
  <si>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</si>
  <si>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</si>
  <si>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</si>
  <si>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</si>
  <si>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</si>
  <si>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</si>
  <si>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</si>
  <si>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</si>
  <si>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</si>
  <si>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</si>
  <si>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</si>
  <si>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</si>
  <si>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</si>
  <si>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</si>
  <si>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</si>
  <si>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</si>
  <si>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</si>
  <si>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</si>
  <si>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</si>
  <si>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</si>
  <si>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</si>
  <si>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</si>
  <si>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</si>
  <si>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</si>
  <si>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</si>
  <si>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</si>
  <si>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</si>
  <si>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</si>
  <si>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</si>
  <si>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</si>
  <si>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</si>
  <si>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</si>
  <si>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</si>
  <si>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</si>
  <si>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</si>
  <si>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</si>
  <si>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</si>
  <si>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</si>
  <si>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</si>
  <si>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</si>
  <si>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</si>
  <si>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</si>
  <si>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</si>
  <si>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FiIS</t>
  </si>
  <si>
    <t>Fizyka Medyczna</t>
  </si>
  <si>
    <t>środa, 16:15-17:45</t>
  </si>
  <si>
    <t>K1</t>
  </si>
  <si>
    <t>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</si>
</sst>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topLeftCell="A4" workbookViewId="0">
      <selection activeCell="C13" sqref="C13"/>
    </sheetView>
  </sheetViews>
  <sheetFormatPr defaultRowHeight="15" x14ac:dyDescent="0.25"/>
  <cols>
    <col min="2" max="2" width="20.42578125" customWidth="1"/>
    <col min="5" max="5" width="11.28515625" customWidth="1"/>
    <col min="6" max="6" width="19.42578125" customWidth="1"/>
    <col min="7" max="21" width="5.140625" customWidth="1"/>
    <col min="22" max="22" width="4.42578125" customWidth="1"/>
    <col min="23" max="23" width="5.140625" customWidth="1"/>
    <col min="24" max="24" width="5" customWidth="1"/>
    <col min="25" max="25" width="19.140625" customWidth="1"/>
    <col min="26" max="40" width="5" customWidth="1"/>
    <col min="41" max="41" width="6.140625" customWidth="1"/>
    <col min="42" max="42" width="3" customWidth="1"/>
    <col min="43" max="43" width="3.28515625" customWidth="1"/>
    <col min="44" max="44" width="5.57031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21.5703125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19.5703125" customWidth="1"/>
  </cols>
  <sheetData>
    <row r="1" spans="1:124" x14ac:dyDescent="0.25">
      <c r="A1" t="s">
        <v>2</v>
      </c>
      <c r="B1" s="4" t="s">
        <v>58</v>
      </c>
      <c r="E1" t="s">
        <v>54</v>
      </c>
      <c r="F1" s="4">
        <v>15</v>
      </c>
    </row>
    <row r="2" spans="1:124" x14ac:dyDescent="0.25">
      <c r="A2" t="s">
        <v>3</v>
      </c>
      <c r="B2" s="4" t="s">
        <v>59</v>
      </c>
      <c r="E2" t="s">
        <v>24</v>
      </c>
      <c r="F2" s="4">
        <v>3</v>
      </c>
      <c r="X2" t="s">
        <v>56</v>
      </c>
      <c r="Y2" s="4">
        <v>1</v>
      </c>
      <c r="AR2" t="s">
        <v>29</v>
      </c>
      <c r="AS2" s="4">
        <v>100</v>
      </c>
      <c r="BO2" t="s">
        <v>42</v>
      </c>
      <c r="BP2">
        <v>50</v>
      </c>
      <c r="BU2" t="s">
        <v>42</v>
      </c>
      <c r="BV2">
        <v>50</v>
      </c>
      <c r="CC2" t="s">
        <v>42</v>
      </c>
      <c r="CD2" s="4">
        <v>36</v>
      </c>
      <c r="CL2" t="s">
        <v>42</v>
      </c>
      <c r="CM2" s="4">
        <v>40</v>
      </c>
      <c r="CU2" t="s">
        <v>42</v>
      </c>
      <c r="CV2" s="4">
        <v>50</v>
      </c>
      <c r="DD2" t="s">
        <v>42</v>
      </c>
      <c r="DE2" s="4">
        <v>50</v>
      </c>
      <c r="DM2" t="s">
        <v>42</v>
      </c>
      <c r="DN2" s="4">
        <v>50</v>
      </c>
    </row>
    <row r="3" spans="1:124" x14ac:dyDescent="0.25">
      <c r="A3" t="s">
        <v>0</v>
      </c>
      <c r="B3" s="4">
        <v>1</v>
      </c>
    </row>
    <row r="4" spans="1:124" x14ac:dyDescent="0.25">
      <c r="A4" t="s">
        <v>1</v>
      </c>
      <c r="B4" s="4" t="s">
        <v>60</v>
      </c>
      <c r="T4" t="s">
        <v>61</v>
      </c>
      <c r="U4" t="s">
        <v>62</v>
      </c>
      <c r="AM4" t="s">
        <v>61</v>
      </c>
      <c r="AN4" t="s">
        <v>62</v>
      </c>
    </row>
    <row r="5" spans="1:124" x14ac:dyDescent="0.25">
      <c r="E5" s="5" t="s">
        <v>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X5" s="5" t="s">
        <v>25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R5" s="5" t="s">
        <v>57</v>
      </c>
      <c r="AS5" s="5"/>
      <c r="AT5" s="5"/>
      <c r="AU5" s="5"/>
      <c r="AV5" s="5"/>
      <c r="AW5" s="5"/>
      <c r="AZ5" s="5" t="s">
        <v>30</v>
      </c>
      <c r="BA5" s="5"/>
      <c r="BB5" s="5"/>
      <c r="BC5" s="5"/>
      <c r="BD5" s="5"/>
      <c r="BE5" s="5"/>
      <c r="BG5" s="5" t="s">
        <v>39</v>
      </c>
      <c r="BH5" s="5"/>
      <c r="BI5" s="5"/>
      <c r="BJ5" s="5"/>
      <c r="BK5" s="5"/>
      <c r="BL5" s="5"/>
      <c r="BM5" s="5"/>
      <c r="BO5" s="5" t="s">
        <v>41</v>
      </c>
      <c r="BP5" s="5"/>
      <c r="BQ5" s="5"/>
      <c r="BR5" s="5"/>
      <c r="BS5" s="5"/>
      <c r="BU5" s="5" t="s">
        <v>41</v>
      </c>
      <c r="BV5" s="5"/>
      <c r="BW5" s="5"/>
      <c r="BX5" s="5"/>
      <c r="BY5" s="5"/>
      <c r="CC5" s="5" t="s">
        <v>48</v>
      </c>
      <c r="CD5" s="5"/>
      <c r="CE5" s="5"/>
      <c r="CF5" s="5"/>
      <c r="CG5" s="5"/>
      <c r="CH5" s="5"/>
      <c r="CI5" s="5"/>
      <c r="CJ5" s="5"/>
      <c r="CL5" s="5" t="s">
        <v>49</v>
      </c>
      <c r="CM5" s="5"/>
      <c r="CN5" s="5"/>
      <c r="CO5" s="5"/>
      <c r="CP5" s="5"/>
      <c r="CQ5" s="5"/>
      <c r="CR5" s="5"/>
      <c r="CS5" s="5"/>
      <c r="CU5" s="5" t="s">
        <v>52</v>
      </c>
      <c r="CV5" s="5"/>
      <c r="CW5" s="5"/>
      <c r="CX5" s="5"/>
      <c r="CY5" s="5"/>
      <c r="CZ5" s="5"/>
      <c r="DA5" s="5"/>
      <c r="DB5" s="5"/>
      <c r="DD5" s="5" t="s">
        <v>50</v>
      </c>
      <c r="DE5" s="5"/>
      <c r="DF5" s="5"/>
      <c r="DG5" s="5"/>
      <c r="DH5" s="5"/>
      <c r="DI5" s="5"/>
      <c r="DJ5" s="5"/>
      <c r="DK5" s="5"/>
      <c r="DM5" s="5" t="s">
        <v>51</v>
      </c>
      <c r="DN5" s="5"/>
      <c r="DO5" s="5"/>
      <c r="DP5" s="5"/>
      <c r="DQ5" s="5"/>
      <c r="DR5" s="5"/>
      <c r="DS5" s="5"/>
      <c r="DT5" s="5"/>
    </row>
    <row r="6" spans="1:124" x14ac:dyDescent="0.25">
      <c r="A6" t="s">
        <v>4</v>
      </c>
      <c r="B6" t="s">
        <v>5</v>
      </c>
      <c r="E6" t="s">
        <v>4</v>
      </c>
      <c r="F6" t="s">
        <v>6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7</v>
      </c>
      <c r="X6" t="s">
        <v>4</v>
      </c>
      <c r="Y6" t="s">
        <v>6</v>
      </c>
      <c r="Z6" t="s">
        <v>9</v>
      </c>
      <c r="AA6" t="s">
        <v>10</v>
      </c>
      <c r="AB6" t="s">
        <v>11</v>
      </c>
      <c r="AC6" t="s">
        <v>12</v>
      </c>
      <c r="AD6" t="s">
        <v>13</v>
      </c>
      <c r="AE6" t="s">
        <v>14</v>
      </c>
      <c r="AF6" t="s">
        <v>15</v>
      </c>
      <c r="AG6" t="s">
        <v>16</v>
      </c>
      <c r="AH6" t="s">
        <v>17</v>
      </c>
      <c r="AI6" t="s">
        <v>18</v>
      </c>
      <c r="AJ6" t="s">
        <v>19</v>
      </c>
      <c r="AK6" t="s">
        <v>20</v>
      </c>
      <c r="AL6" t="s">
        <v>21</v>
      </c>
      <c r="AM6" t="s">
        <v>22</v>
      </c>
      <c r="AN6" t="s">
        <v>23</v>
      </c>
      <c r="AO6" t="s">
        <v>7</v>
      </c>
      <c r="AR6" t="s">
        <v>4</v>
      </c>
      <c r="AS6" t="s">
        <v>6</v>
      </c>
      <c r="AT6" t="s">
        <v>26</v>
      </c>
      <c r="AU6" t="s">
        <v>27</v>
      </c>
      <c r="AV6" t="s">
        <v>28</v>
      </c>
      <c r="AW6" t="s">
        <v>7</v>
      </c>
      <c r="AZ6" t="s">
        <v>4</v>
      </c>
      <c r="BA6" t="s">
        <v>6</v>
      </c>
      <c r="BB6" t="s">
        <v>31</v>
      </c>
      <c r="BC6" t="s">
        <v>32</v>
      </c>
      <c r="BD6" t="s">
        <v>33</v>
      </c>
      <c r="BE6" t="s">
        <v>7</v>
      </c>
      <c r="BG6" t="s">
        <v>4</v>
      </c>
      <c r="BH6" t="s">
        <v>6</v>
      </c>
      <c r="BI6" t="s">
        <v>34</v>
      </c>
      <c r="BJ6" t="s">
        <v>35</v>
      </c>
      <c r="BK6" t="s">
        <v>36</v>
      </c>
      <c r="BL6" t="s">
        <v>38</v>
      </c>
      <c r="BM6" t="s">
        <v>37</v>
      </c>
      <c r="BO6" t="s">
        <v>4</v>
      </c>
      <c r="BP6" t="s">
        <v>6</v>
      </c>
      <c r="BQ6" t="s">
        <v>36</v>
      </c>
      <c r="BR6" t="s">
        <v>38</v>
      </c>
      <c r="BS6" t="s">
        <v>40</v>
      </c>
      <c r="BU6" t="s">
        <v>4</v>
      </c>
      <c r="BV6" t="s">
        <v>6</v>
      </c>
      <c r="BW6" t="s">
        <v>36</v>
      </c>
      <c r="BX6" t="s">
        <v>38</v>
      </c>
      <c r="BY6" t="s">
        <v>53</v>
      </c>
      <c r="CC6" t="s">
        <v>4</v>
      </c>
      <c r="CD6" t="s">
        <v>6</v>
      </c>
      <c r="CE6" t="s">
        <v>43</v>
      </c>
      <c r="CF6" t="s">
        <v>44</v>
      </c>
      <c r="CG6" t="s">
        <v>45</v>
      </c>
      <c r="CH6" t="s">
        <v>46</v>
      </c>
      <c r="CI6" t="s">
        <v>47</v>
      </c>
      <c r="CJ6" t="s">
        <v>36</v>
      </c>
      <c r="CL6" t="s">
        <v>4</v>
      </c>
      <c r="CM6" t="s">
        <v>6</v>
      </c>
      <c r="CN6" t="s">
        <v>43</v>
      </c>
      <c r="CO6" t="s">
        <v>44</v>
      </c>
      <c r="CP6" t="s">
        <v>45</v>
      </c>
      <c r="CQ6" t="s">
        <v>46</v>
      </c>
      <c r="CR6" t="s">
        <v>47</v>
      </c>
      <c r="CS6" t="s">
        <v>36</v>
      </c>
      <c r="CU6" t="s">
        <v>4</v>
      </c>
      <c r="CV6" t="s">
        <v>6</v>
      </c>
      <c r="CW6" t="s">
        <v>43</v>
      </c>
      <c r="CX6" t="s">
        <v>44</v>
      </c>
      <c r="CY6" t="s">
        <v>45</v>
      </c>
      <c r="CZ6" t="s">
        <v>46</v>
      </c>
      <c r="DA6" t="s">
        <v>47</v>
      </c>
      <c r="DB6" t="s">
        <v>36</v>
      </c>
      <c r="DD6" t="s">
        <v>4</v>
      </c>
      <c r="DE6" t="s">
        <v>6</v>
      </c>
      <c r="DF6" t="s">
        <v>43</v>
      </c>
      <c r="DG6" t="s">
        <v>44</v>
      </c>
      <c r="DH6" t="s">
        <v>45</v>
      </c>
      <c r="DI6" t="s">
        <v>46</v>
      </c>
      <c r="DJ6" t="s">
        <v>47</v>
      </c>
      <c r="DK6" t="s">
        <v>36</v>
      </c>
      <c r="DM6" t="s">
        <v>4</v>
      </c>
      <c r="DN6" t="s">
        <v>6</v>
      </c>
      <c r="DO6" t="s">
        <v>43</v>
      </c>
      <c r="DP6" t="s">
        <v>44</v>
      </c>
      <c r="DQ6" t="s">
        <v>45</v>
      </c>
      <c r="DR6" t="s">
        <v>46</v>
      </c>
      <c r="DS6" t="s">
        <v>47</v>
      </c>
      <c r="DT6" t="s">
        <v>36</v>
      </c>
    </row>
    <row r="7" spans="1:124" x14ac:dyDescent="0.25">
      <c r="A7">
        <v>1</v>
      </c>
      <c r="E7">
        <v>1</v>
      </c>
      <c r="F7">
        <f>Table1[[#This Row],[Imię i Nazwisko]]</f>
        <v>0</v>
      </c>
      <c r="G7">
        <v>1</v>
      </c>
      <c r="H7">
        <v>1</v>
      </c>
      <c r="J7">
        <v>1</v>
      </c>
      <c r="K7">
        <v>1</v>
      </c>
      <c r="L7">
        <v>1</v>
      </c>
      <c r="N7">
        <v>1</v>
      </c>
      <c r="O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f>SUM(Table3[[#This Row],[1]:[15]])</f>
        <v>12</v>
      </c>
      <c r="X7">
        <v>1</v>
      </c>
      <c r="Y7">
        <f>Table1[[#This Row],[Imię i Nazwisko]]</f>
        <v>0</v>
      </c>
      <c r="AA7">
        <v>1</v>
      </c>
      <c r="AE7">
        <v>-2</v>
      </c>
      <c r="AG7">
        <v>-2</v>
      </c>
      <c r="AO7">
        <f>$Y$2*SUM(Table35[[#This Row],[1]:[15]])</f>
        <v>-3</v>
      </c>
      <c r="AR7">
        <v>1</v>
      </c>
      <c r="AS7">
        <f>Table1[[#This Row],[Imię i Nazwisko]]</f>
        <v>0</v>
      </c>
      <c r="AT7" s="3">
        <f>Table81112[[#This Row],[Punkty]]/k1max*50</f>
        <v>23.611111111111111</v>
      </c>
      <c r="AU7" s="3">
        <f>Table8111213[[#This Row],[Punkty]]/k2max*50</f>
        <v>0</v>
      </c>
      <c r="AV7" s="3">
        <f>Table811121314[[#This Row],[Punkty]]/k3max*50</f>
        <v>0</v>
      </c>
      <c r="AW7" s="3">
        <f>SUM(Table5[[#This Row],[Kol 1]:[Kol 3]])</f>
        <v>23.611111111111111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1</v>
      </c>
      <c r="BJ7">
        <f>IF(MIN(Table5[[#This Row],[Suma]]/$AS$2,(Table5[[#This Row],[Suma]]+Table35[[#This Row],[Suma]])/$AS$2)&lt;0.5,0,1)</f>
        <v>0</v>
      </c>
      <c r="BK7">
        <f>SUM(Table57[[#This Row],[Suma]],Table5[[#This Row],[Suma]],Table35[[#This Row],[Suma]])</f>
        <v>20.611111111111111</v>
      </c>
      <c r="BL7" s="1">
        <f>BK7/$AS$2</f>
        <v>0.20611111111111111</v>
      </c>
      <c r="BM7">
        <f>IF(BI7=0, "NZ",IF(BJ7=0,2,IF(BL7&lt;0.6,3,IF(BL7&lt;0.7,3.5,IF(BL7&lt;0.8,4,IF(BL7&lt;0.9,4.5,5))))))</f>
        <v>2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>
        <f>IF(Table2[[#This Row],[Ocena I]]&lt;&gt;2," ",IF(Table8[[#This Row],[%]]&lt;0.5,2,3))</f>
        <v>2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>
        <f>IF(OR(Table2[[#This Row],[Ocena I]]&lt;&gt;2, Table8[[#This Row],[Ocena II]]&lt;&gt;2)," ",IF(Table811[[#This Row],[%]]&lt;0.5,2,3))</f>
        <v>2</v>
      </c>
      <c r="CC7">
        <v>1</v>
      </c>
      <c r="CD7">
        <f>Table1[[#This Row],[Imię i Nazwisko]]</f>
        <v>0</v>
      </c>
      <c r="CE7">
        <v>5</v>
      </c>
      <c r="CF7">
        <v>7</v>
      </c>
      <c r="CG7">
        <v>0</v>
      </c>
      <c r="CH7">
        <v>5</v>
      </c>
      <c r="CJ7" s="2">
        <f>SUM(Table81112[[#This Row],[Zadanie 1]:[Zadanie 5]])</f>
        <v>17</v>
      </c>
      <c r="CL7">
        <v>1</v>
      </c>
      <c r="CM7">
        <f>Table1[[#This Row],[Imię i Nazwisko]]</f>
        <v>0</v>
      </c>
      <c r="CS7" s="2">
        <f>SUM(Table8111213[[#This Row],[Zadanie 1]:[Zadanie 5]])</f>
        <v>0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f>SUM(Table3[[#This Row],[1]:[15]])</f>
        <v>14</v>
      </c>
      <c r="X8">
        <v>2</v>
      </c>
      <c r="Y8">
        <f>Table1[[#This Row],[Imię i Nazwisko]]</f>
        <v>0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2</v>
      </c>
      <c r="AO8">
        <f>$Y$2*SUM(Table35[[#This Row],[1]:[15]])</f>
        <v>8</v>
      </c>
      <c r="AR8">
        <v>2</v>
      </c>
      <c r="AS8">
        <f>Table1[[#This Row],[Imię i Nazwisko]]</f>
        <v>0</v>
      </c>
      <c r="AT8" s="3">
        <f>Table81112[[#This Row],[Punkty]]/k1max*50</f>
        <v>37.5</v>
      </c>
      <c r="AU8" s="3">
        <f>Table8111213[[#This Row],[Punkty]]/k2max*50</f>
        <v>40</v>
      </c>
      <c r="AV8" s="3">
        <f>Table811121314[[#This Row],[Punkty]]/k3max*50</f>
        <v>0</v>
      </c>
      <c r="AW8" s="3">
        <f>SUM(Table5[[#This Row],[Kol 1]:[Kol 3]])</f>
        <v>77.5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1</v>
      </c>
      <c r="BK8">
        <f>SUM(Table57[[#This Row],[Suma]],Table5[[#This Row],[Suma]],Table35[[#This Row],[Suma]])</f>
        <v>85.5</v>
      </c>
      <c r="BL8" s="1">
        <f t="shared" ref="BL8:BL31" si="0">BK8/$AS$2</f>
        <v>0.85499999999999998</v>
      </c>
      <c r="BM8">
        <f t="shared" ref="BM8:BM31" si="1">IF(BI8=0, "NZ",IF(BJ8=0,2,IF(BL8&lt;0.6,3,IF(BL8&lt;0.7,3.5,IF(BL8&lt;0.8,4,IF(BL8&lt;0.9,4.5,5))))))</f>
        <v>4.5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 t="str">
        <f>IF(Table2[[#This Row],[Ocena I]]&lt;&gt;2," ",IF(Table8[[#This Row],[%]]&lt;0.5,2,3))</f>
        <v xml:space="preserve"> 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 t="str">
        <f>IF(OR(Table2[[#This Row],[Ocena I]]&lt;&gt;2, Table8[[#This Row],[Ocena II]]&lt;&gt;2)," ",IF(Table811[[#This Row],[%]]&lt;0.5,2,3))</f>
        <v xml:space="preserve"> </v>
      </c>
      <c r="CC8">
        <v>2</v>
      </c>
      <c r="CD8">
        <f>Table1[[#This Row],[Imię i Nazwisko]]</f>
        <v>0</v>
      </c>
      <c r="CE8">
        <v>9</v>
      </c>
      <c r="CF8">
        <v>3</v>
      </c>
      <c r="CG8">
        <v>7</v>
      </c>
      <c r="CH8">
        <v>8</v>
      </c>
      <c r="CJ8" s="2">
        <f>SUM(Table81112[[#This Row],[Zadanie 1]:[Zadanie 5]])</f>
        <v>27</v>
      </c>
      <c r="CL8">
        <v>2</v>
      </c>
      <c r="CM8">
        <f>Table1[[#This Row],[Imię i Nazwisko]]</f>
        <v>0</v>
      </c>
      <c r="CN8">
        <v>5</v>
      </c>
      <c r="CO8">
        <v>6</v>
      </c>
      <c r="CP8">
        <v>9</v>
      </c>
      <c r="CQ8">
        <v>12</v>
      </c>
      <c r="CS8" s="2">
        <f>SUM(Table8111213[[#This Row],[Zadanie 1]:[Zadanie 5]])</f>
        <v>32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E9">
        <v>3</v>
      </c>
      <c r="F9">
        <f>Table1[[#This Row],[Imię i Nazwisko]]</f>
        <v>0</v>
      </c>
      <c r="G9">
        <v>1</v>
      </c>
      <c r="H9">
        <v>1</v>
      </c>
      <c r="V9">
        <f>SUM(Table3[[#This Row],[1]:[15]])</f>
        <v>2</v>
      </c>
      <c r="X9">
        <v>3</v>
      </c>
      <c r="Y9">
        <f>Table1[[#This Row],[Imię i Nazwisko]]</f>
        <v>0</v>
      </c>
      <c r="AA9">
        <v>-2</v>
      </c>
      <c r="AO9">
        <f>$Y$2*SUM(Table35[[#This Row],[1]:[15]])</f>
        <v>-2</v>
      </c>
      <c r="AR9">
        <v>3</v>
      </c>
      <c r="AS9">
        <f>Table1[[#This Row],[Imię i Nazwisko]]</f>
        <v>0</v>
      </c>
      <c r="AT9" s="3">
        <f>Table81112[[#This Row],[Punkty]]/k1max*50</f>
        <v>0</v>
      </c>
      <c r="AU9" s="3">
        <f>Table8111213[[#This Row],[Punkty]]/k2max*50</f>
        <v>0</v>
      </c>
      <c r="AV9" s="3">
        <f>Table811121314[[#This Row],[Punkty]]/k3max*50</f>
        <v>0</v>
      </c>
      <c r="AW9" s="3">
        <f>SUM(Table5[[#This Row],[Kol 1]:[Kol 3]])</f>
        <v>0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0</v>
      </c>
      <c r="BJ9">
        <f>IF(MIN(Table5[[#This Row],[Suma]]/$AS$2,(Table5[[#This Row],[Suma]]+Table35[[#This Row],[Suma]])/$AS$2)&lt;0.5,0,1)</f>
        <v>0</v>
      </c>
      <c r="BK9">
        <f>SUM(Table57[[#This Row],[Suma]],Table5[[#This Row],[Suma]],Table35[[#This Row],[Suma]])</f>
        <v>-2</v>
      </c>
      <c r="BL9" s="1">
        <f t="shared" si="0"/>
        <v>-0.02</v>
      </c>
      <c r="BM9" t="str">
        <f t="shared" si="1"/>
        <v>NZ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 t="str">
        <f>IF(Table2[[#This Row],[Ocena I]]&lt;&gt;2," ",IF(Table8[[#This Row],[%]]&lt;0.5,2,3))</f>
        <v xml:space="preserve"> 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 t="str">
        <f>IF(OR(Table2[[#This Row],[Ocena I]]&lt;&gt;2, Table8[[#This Row],[Ocena II]]&lt;&gt;2)," ",IF(Table811[[#This Row],[%]]&lt;0.5,2,3))</f>
        <v xml:space="preserve"> </v>
      </c>
      <c r="CC9">
        <v>3</v>
      </c>
      <c r="CD9">
        <f>Table1[[#This Row],[Imię i Nazwisko]]</f>
        <v>0</v>
      </c>
      <c r="CJ9" s="2">
        <f>SUM(Table81112[[#This Row],[Zadanie 1]:[Zadanie 5]])</f>
        <v>0</v>
      </c>
      <c r="CL9">
        <v>3</v>
      </c>
      <c r="CM9">
        <f>Table1[[#This Row],[Imię i Nazwisko]]</f>
        <v>0</v>
      </c>
      <c r="CS9" s="2">
        <f>SUM(Table8111213[[#This Row],[Zadanie 1]:[Zadanie 5]])</f>
        <v>0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f>SUM(Table3[[#This Row],[1]:[15]])</f>
        <v>15</v>
      </c>
      <c r="X10">
        <v>4</v>
      </c>
      <c r="Y10">
        <f>Table1[[#This Row],[Imię i Nazwisko]]</f>
        <v>0</v>
      </c>
      <c r="AA10">
        <v>1</v>
      </c>
      <c r="AB10">
        <v>1</v>
      </c>
      <c r="AD10">
        <v>1</v>
      </c>
      <c r="AE10">
        <v>2</v>
      </c>
      <c r="AG10">
        <v>1</v>
      </c>
      <c r="AH10">
        <v>1</v>
      </c>
      <c r="AK10">
        <v>1</v>
      </c>
      <c r="AL10">
        <v>1</v>
      </c>
      <c r="AO10">
        <f>$Y$2*SUM(Table35[[#This Row],[1]:[15]])</f>
        <v>9</v>
      </c>
      <c r="AR10">
        <v>4</v>
      </c>
      <c r="AS10">
        <f>Table1[[#This Row],[Imię i Nazwisko]]</f>
        <v>0</v>
      </c>
      <c r="AT10" s="3">
        <f>Table81112[[#This Row],[Punkty]]/k1max*50</f>
        <v>27.083333333333332</v>
      </c>
      <c r="AU10" s="3">
        <f>Table8111213[[#This Row],[Punkty]]/k2max*50</f>
        <v>27.500000000000004</v>
      </c>
      <c r="AV10" s="3">
        <f>Table811121314[[#This Row],[Punkty]]/k3max*50</f>
        <v>0</v>
      </c>
      <c r="AW10" s="3">
        <f>SUM(Table5[[#This Row],[Kol 1]:[Kol 3]])</f>
        <v>54.583333333333336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1</v>
      </c>
      <c r="BJ10">
        <f>IF(MIN(Table5[[#This Row],[Suma]]/$AS$2,(Table5[[#This Row],[Suma]]+Table35[[#This Row],[Suma]])/$AS$2)&lt;0.5,0,1)</f>
        <v>1</v>
      </c>
      <c r="BK10">
        <f>SUM(Table57[[#This Row],[Suma]],Table5[[#This Row],[Suma]],Table35[[#This Row],[Suma]])</f>
        <v>63.583333333333336</v>
      </c>
      <c r="BL10" s="1">
        <f t="shared" si="0"/>
        <v>0.63583333333333336</v>
      </c>
      <c r="BM10">
        <f t="shared" si="1"/>
        <v>3.5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5</v>
      </c>
      <c r="CF10">
        <v>6</v>
      </c>
      <c r="CG10">
        <v>7</v>
      </c>
      <c r="CH10">
        <v>1.5</v>
      </c>
      <c r="CJ10" s="2">
        <f>SUM(Table81112[[#This Row],[Zadanie 1]:[Zadanie 5]])</f>
        <v>19.5</v>
      </c>
      <c r="CL10">
        <v>4</v>
      </c>
      <c r="CM10">
        <f>Table1[[#This Row],[Imię i Nazwisko]]</f>
        <v>0</v>
      </c>
      <c r="CN10">
        <v>6</v>
      </c>
      <c r="CO10">
        <v>6</v>
      </c>
      <c r="CP10">
        <v>8</v>
      </c>
      <c r="CQ10">
        <v>2</v>
      </c>
      <c r="CS10" s="2">
        <f>SUM(Table8111213[[#This Row],[Zadanie 1]:[Zadanie 5]])</f>
        <v>22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E11">
        <v>5</v>
      </c>
      <c r="F11">
        <f>Table1[[#This Row],[Imię i Nazwisko]]</f>
        <v>0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f>SUM(Table3[[#This Row],[1]:[15]])</f>
        <v>15</v>
      </c>
      <c r="X11">
        <v>5</v>
      </c>
      <c r="Y11">
        <f>Table1[[#This Row],[Imię i Nazwisko]]</f>
        <v>0</v>
      </c>
      <c r="Z11">
        <v>2</v>
      </c>
      <c r="AA11">
        <v>1</v>
      </c>
      <c r="AB11">
        <v>1</v>
      </c>
      <c r="AC11">
        <v>1</v>
      </c>
      <c r="AD11">
        <v>1</v>
      </c>
      <c r="AE11">
        <v>2</v>
      </c>
      <c r="AF11">
        <v>1</v>
      </c>
      <c r="AG11">
        <v>1</v>
      </c>
      <c r="AH11">
        <v>1</v>
      </c>
      <c r="AJ11">
        <v>1</v>
      </c>
      <c r="AK11">
        <v>1</v>
      </c>
      <c r="AL11">
        <v>1</v>
      </c>
      <c r="AO11">
        <f>$Y$2*SUM(Table35[[#This Row],[1]:[15]])</f>
        <v>14</v>
      </c>
      <c r="AR11">
        <v>5</v>
      </c>
      <c r="AS11">
        <f>Table1[[#This Row],[Imię i Nazwisko]]</f>
        <v>0</v>
      </c>
      <c r="AT11" s="3">
        <f>Table81112[[#This Row],[Punkty]]/k1max*50</f>
        <v>48.611111111111107</v>
      </c>
      <c r="AU11" s="3">
        <f>Table8111213[[#This Row],[Punkty]]/k2max*50</f>
        <v>50</v>
      </c>
      <c r="AV11" s="3">
        <f>Table811121314[[#This Row],[Punkty]]/k3max*50</f>
        <v>0</v>
      </c>
      <c r="AW11" s="3">
        <f>SUM(Table5[[#This Row],[Kol 1]:[Kol 3]])</f>
        <v>98.611111111111114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1</v>
      </c>
      <c r="BK11">
        <f>SUM(Table57[[#This Row],[Suma]],Table5[[#This Row],[Suma]],Table35[[#This Row],[Suma]])</f>
        <v>112.61111111111111</v>
      </c>
      <c r="BL11" s="1">
        <f t="shared" si="0"/>
        <v>1.1261111111111111</v>
      </c>
      <c r="BM11">
        <f t="shared" si="1"/>
        <v>5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 t="str">
        <f>IF(Table2[[#This Row],[Ocena I]]&lt;&gt;2," ",IF(Table8[[#This Row],[%]]&lt;0.5,2,3))</f>
        <v xml:space="preserve"> 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 t="str">
        <f>IF(OR(Table2[[#This Row],[Ocena I]]&lt;&gt;2, Table8[[#This Row],[Ocena II]]&lt;&gt;2)," ",IF(Table811[[#This Row],[%]]&lt;0.5,2,3))</f>
        <v xml:space="preserve"> </v>
      </c>
      <c r="CC11">
        <v>5</v>
      </c>
      <c r="CD11">
        <f>Table1[[#This Row],[Imię i Nazwisko]]</f>
        <v>0</v>
      </c>
      <c r="CE11">
        <v>9</v>
      </c>
      <c r="CF11">
        <v>8</v>
      </c>
      <c r="CG11">
        <v>7</v>
      </c>
      <c r="CH11">
        <v>11</v>
      </c>
      <c r="CJ11" s="2">
        <f>SUM(Table81112[[#This Row],[Zadanie 1]:[Zadanie 5]])</f>
        <v>35</v>
      </c>
      <c r="CL11">
        <v>5</v>
      </c>
      <c r="CM11">
        <f>Table1[[#This Row],[Imię i Nazwisko]]</f>
        <v>0</v>
      </c>
      <c r="CN11">
        <v>10</v>
      </c>
      <c r="CO11">
        <v>8</v>
      </c>
      <c r="CP11">
        <v>10</v>
      </c>
      <c r="CQ11">
        <v>12</v>
      </c>
      <c r="CS11" s="2">
        <f>SUM(Table8111213[[#This Row],[Zadanie 1]:[Zadanie 5]])</f>
        <v>40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V12">
        <f>SUM(Table3[[#This Row],[1]:[15]])</f>
        <v>13</v>
      </c>
      <c r="X12">
        <v>6</v>
      </c>
      <c r="Y12">
        <f>Table1[[#This Row],[Imię i Nazwisko]]</f>
        <v>0</v>
      </c>
      <c r="AD12">
        <v>-2</v>
      </c>
      <c r="AE12">
        <v>-2</v>
      </c>
      <c r="AH12">
        <v>-2</v>
      </c>
      <c r="AO12">
        <f>$Y$2*SUM(Table35[[#This Row],[1]:[15]])</f>
        <v>-6</v>
      </c>
      <c r="AR12">
        <v>6</v>
      </c>
      <c r="AS12">
        <f>Table1[[#This Row],[Imię i Nazwisko]]</f>
        <v>0</v>
      </c>
      <c r="AT12" s="3">
        <f>Table81112[[#This Row],[Punkty]]/k1max*50</f>
        <v>6.9444444444444446</v>
      </c>
      <c r="AU12" s="3">
        <f>Table8111213[[#This Row],[Punkty]]/k2max*50</f>
        <v>0</v>
      </c>
      <c r="AV12" s="3">
        <f>Table811121314[[#This Row],[Punkty]]/k3max*50</f>
        <v>0</v>
      </c>
      <c r="AW12" s="3">
        <f>SUM(Table5[[#This Row],[Kol 1]:[Kol 3]])</f>
        <v>6.9444444444444446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0</v>
      </c>
      <c r="BK12">
        <f>SUM(Table57[[#This Row],[Suma]],Table5[[#This Row],[Suma]],Table35[[#This Row],[Suma]])</f>
        <v>0.94444444444444464</v>
      </c>
      <c r="BL12" s="1">
        <f t="shared" si="0"/>
        <v>9.4444444444444463E-3</v>
      </c>
      <c r="BM12">
        <f t="shared" si="1"/>
        <v>2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>
        <f>IF(Table2[[#This Row],[Ocena I]]&lt;&gt;2," ",IF(Table8[[#This Row],[%]]&lt;0.5,2,3))</f>
        <v>2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>
        <f>IF(OR(Table2[[#This Row],[Ocena I]]&lt;&gt;2, Table8[[#This Row],[Ocena II]]&lt;&gt;2)," ",IF(Table811[[#This Row],[%]]&lt;0.5,2,3))</f>
        <v>2</v>
      </c>
      <c r="CC12">
        <v>6</v>
      </c>
      <c r="CD12">
        <f>Table1[[#This Row],[Imię i Nazwisko]]</f>
        <v>0</v>
      </c>
      <c r="CE12">
        <v>5</v>
      </c>
      <c r="CJ12" s="2">
        <f>SUM(Table81112[[#This Row],[Zadanie 1]:[Zadanie 5]])</f>
        <v>5</v>
      </c>
      <c r="CL12">
        <v>6</v>
      </c>
      <c r="CM12">
        <f>Table1[[#This Row],[Imię i Nazwisko]]</f>
        <v>0</v>
      </c>
      <c r="CS12" s="2">
        <f>SUM(Table8111213[[#This Row],[Zadanie 1]:[Zadanie 5]])</f>
        <v>0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E13">
        <v>7</v>
      </c>
      <c r="F13">
        <f>Table1[[#This Row],[Imię i Nazwisko]]</f>
        <v>0</v>
      </c>
      <c r="G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T13">
        <v>1</v>
      </c>
      <c r="U13">
        <v>1</v>
      </c>
      <c r="V13">
        <f>SUM(Table3[[#This Row],[1]:[15]])</f>
        <v>12</v>
      </c>
      <c r="X13">
        <v>7</v>
      </c>
      <c r="Y13">
        <f>Table1[[#This Row],[Imię i Nazwisko]]</f>
        <v>0</v>
      </c>
      <c r="AC13">
        <v>-2</v>
      </c>
      <c r="AD13">
        <v>-2</v>
      </c>
      <c r="AE13">
        <v>-2</v>
      </c>
      <c r="AG13">
        <v>-2</v>
      </c>
      <c r="AH13">
        <v>-2</v>
      </c>
      <c r="AJ13">
        <v>-2</v>
      </c>
      <c r="AO13">
        <f>$Y$2*SUM(Table35[[#This Row],[1]:[15]])</f>
        <v>-12</v>
      </c>
      <c r="AR13">
        <v>7</v>
      </c>
      <c r="AS13">
        <f>Table1[[#This Row],[Imię i Nazwisko]]</f>
        <v>0</v>
      </c>
      <c r="AT13" s="3">
        <f>Table81112[[#This Row],[Punkty]]/k1max*50</f>
        <v>0</v>
      </c>
      <c r="AU13" s="3">
        <f>Table8111213[[#This Row],[Punkty]]/k2max*50</f>
        <v>1.25</v>
      </c>
      <c r="AV13" s="3">
        <f>Table811121314[[#This Row],[Punkty]]/k3max*50</f>
        <v>0</v>
      </c>
      <c r="AW13" s="3">
        <f>SUM(Table5[[#This Row],[Kol 1]:[Kol 3]])</f>
        <v>1.25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1</v>
      </c>
      <c r="BJ13">
        <f>IF(MIN(Table5[[#This Row],[Suma]]/$AS$2,(Table5[[#This Row],[Suma]]+Table35[[#This Row],[Suma]])/$AS$2)&lt;0.5,0,1)</f>
        <v>0</v>
      </c>
      <c r="BK13">
        <f>SUM(Table57[[#This Row],[Suma]],Table5[[#This Row],[Suma]],Table35[[#This Row],[Suma]])</f>
        <v>-10.75</v>
      </c>
      <c r="BL13" s="1">
        <f t="shared" si="0"/>
        <v>-0.1075</v>
      </c>
      <c r="BM13">
        <f t="shared" si="1"/>
        <v>2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>
        <f>IF(Table2[[#This Row],[Ocena I]]&lt;&gt;2," ",IF(Table8[[#This Row],[%]]&lt;0.5,2,3))</f>
        <v>2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>
        <f>IF(OR(Table2[[#This Row],[Ocena I]]&lt;&gt;2, Table8[[#This Row],[Ocena II]]&lt;&gt;2)," ",IF(Table811[[#This Row],[%]]&lt;0.5,2,3))</f>
        <v>2</v>
      </c>
      <c r="CC13">
        <v>7</v>
      </c>
      <c r="CD13">
        <f>Table1[[#This Row],[Imię i Nazwisko]]</f>
        <v>0</v>
      </c>
      <c r="CE13">
        <v>0</v>
      </c>
      <c r="CF13">
        <v>0</v>
      </c>
      <c r="CG13">
        <v>0</v>
      </c>
      <c r="CH13">
        <v>0</v>
      </c>
      <c r="CJ13" s="2">
        <f>SUM(Table81112[[#This Row],[Zadanie 1]:[Zadanie 5]])</f>
        <v>0</v>
      </c>
      <c r="CL13">
        <v>7</v>
      </c>
      <c r="CM13">
        <f>Table1[[#This Row],[Imię i Nazwisko]]</f>
        <v>0</v>
      </c>
      <c r="CN13">
        <v>0</v>
      </c>
      <c r="CO13">
        <v>0</v>
      </c>
      <c r="CP13">
        <v>0</v>
      </c>
      <c r="CQ13">
        <v>1</v>
      </c>
      <c r="CS13" s="2">
        <f>SUM(Table8111213[[#This Row],[Zadanie 1]:[Zadanie 5]])</f>
        <v>1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E14">
        <v>8</v>
      </c>
      <c r="F14">
        <f>Table1[[#This Row],[Imię i Nazwisko]]</f>
        <v>0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N14">
        <v>1</v>
      </c>
      <c r="O14">
        <v>1</v>
      </c>
      <c r="P14">
        <v>1</v>
      </c>
      <c r="S14">
        <v>1</v>
      </c>
      <c r="T14">
        <v>1</v>
      </c>
      <c r="U14">
        <v>1</v>
      </c>
      <c r="V14">
        <f>SUM(Table3[[#This Row],[1]:[15]])</f>
        <v>12</v>
      </c>
      <c r="X14">
        <v>8</v>
      </c>
      <c r="Y14">
        <f>Table1[[#This Row],[Imię i Nazwisko]]</f>
        <v>0</v>
      </c>
      <c r="AA14">
        <v>1</v>
      </c>
      <c r="AE14">
        <v>-2</v>
      </c>
      <c r="AH14">
        <v>-2</v>
      </c>
      <c r="AO14">
        <f>$Y$2*SUM(Table35[[#This Row],[1]:[15]])</f>
        <v>-3</v>
      </c>
      <c r="AR14">
        <v>8</v>
      </c>
      <c r="AS14">
        <f>Table1[[#This Row],[Imię i Nazwisko]]</f>
        <v>0</v>
      </c>
      <c r="AT14" s="3">
        <f>Table81112[[#This Row],[Punkty]]/k1max*50</f>
        <v>5.5555555555555554</v>
      </c>
      <c r="AU14" s="3">
        <f>Table8111213[[#This Row],[Punkty]]/k2max*50</f>
        <v>8.75</v>
      </c>
      <c r="AV14" s="3">
        <f>Table811121314[[#This Row],[Punkty]]/k3max*50</f>
        <v>0</v>
      </c>
      <c r="AW14" s="3">
        <f>SUM(Table5[[#This Row],[Kol 1]:[Kol 3]])</f>
        <v>14.305555555555555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1</v>
      </c>
      <c r="BJ14">
        <f>IF(MIN(Table5[[#This Row],[Suma]]/$AS$2,(Table5[[#This Row],[Suma]]+Table35[[#This Row],[Suma]])/$AS$2)&lt;0.5,0,1)</f>
        <v>0</v>
      </c>
      <c r="BK14">
        <f>SUM(Table57[[#This Row],[Suma]],Table5[[#This Row],[Suma]],Table35[[#This Row],[Suma]])</f>
        <v>11.305555555555555</v>
      </c>
      <c r="BL14" s="1">
        <f t="shared" si="0"/>
        <v>0.11305555555555555</v>
      </c>
      <c r="BM14">
        <f t="shared" si="1"/>
        <v>2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>
        <f>IF(Table2[[#This Row],[Ocena I]]&lt;&gt;2," ",IF(Table8[[#This Row],[%]]&lt;0.5,2,3))</f>
        <v>2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>
        <f>IF(OR(Table2[[#This Row],[Ocena I]]&lt;&gt;2, Table8[[#This Row],[Ocena II]]&lt;&gt;2)," ",IF(Table811[[#This Row],[%]]&lt;0.5,2,3))</f>
        <v>2</v>
      </c>
      <c r="CC14">
        <v>8</v>
      </c>
      <c r="CD14">
        <f>Table1[[#This Row],[Imię i Nazwisko]]</f>
        <v>0</v>
      </c>
      <c r="CE14">
        <v>0</v>
      </c>
      <c r="CF14">
        <v>1</v>
      </c>
      <c r="CG14">
        <v>0</v>
      </c>
      <c r="CH14">
        <v>3</v>
      </c>
      <c r="CJ14" s="2">
        <f>SUM(Table81112[[#This Row],[Zadanie 1]:[Zadanie 5]])</f>
        <v>4</v>
      </c>
      <c r="CL14">
        <v>8</v>
      </c>
      <c r="CM14">
        <f>Table1[[#This Row],[Imię i Nazwisko]]</f>
        <v>0</v>
      </c>
      <c r="CN14">
        <v>2</v>
      </c>
      <c r="CO14">
        <v>3</v>
      </c>
      <c r="CP14">
        <v>0</v>
      </c>
      <c r="CQ14">
        <v>2</v>
      </c>
      <c r="CS14" s="2">
        <f>SUM(Table8111213[[#This Row],[Zadanie 1]:[Zadanie 5]])</f>
        <v>7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E15">
        <v>9</v>
      </c>
      <c r="F15">
        <f>Table1[[#This Row],[Imię i Nazwisko]]</f>
        <v>0</v>
      </c>
      <c r="V15">
        <f>SUM(Table3[[#This Row],[1]:[15]])</f>
        <v>0</v>
      </c>
      <c r="X15">
        <v>9</v>
      </c>
      <c r="Y15">
        <f>Table1[[#This Row],[Imię i Nazwisko]]</f>
        <v>0</v>
      </c>
      <c r="AO15">
        <f>$Y$2*SUM(Table35[[#This Row],[1]:[15]])</f>
        <v>0</v>
      </c>
      <c r="AR15">
        <v>9</v>
      </c>
      <c r="AS15">
        <f>Table1[[#This Row],[Imię i Nazwisko]]</f>
        <v>0</v>
      </c>
      <c r="AT15" s="3">
        <f>Table81112[[#This Row],[Punkty]]/k1max*50</f>
        <v>0</v>
      </c>
      <c r="AU15" s="3">
        <f>Table8111213[[#This Row],[Punkty]]/k2max*50</f>
        <v>0</v>
      </c>
      <c r="AV15" s="3">
        <f>Table811121314[[#This Row],[Punkty]]/k3max*50</f>
        <v>0</v>
      </c>
      <c r="AW15" s="3">
        <f>SUM(Table5[[#This Row],[Kol 1]:[Kol 3]])</f>
        <v>0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0</v>
      </c>
      <c r="BJ15">
        <f>IF(MIN(Table5[[#This Row],[Suma]]/$AS$2,(Table5[[#This Row],[Suma]]+Table35[[#This Row],[Suma]])/$AS$2)&lt;0.5,0,1)</f>
        <v>0</v>
      </c>
      <c r="BK15">
        <f>SUM(Table57[[#This Row],[Suma]],Table5[[#This Row],[Suma]],Table35[[#This Row],[Suma]])</f>
        <v>0</v>
      </c>
      <c r="BL15" s="1">
        <f t="shared" si="0"/>
        <v>0</v>
      </c>
      <c r="BM15" t="str">
        <f t="shared" si="1"/>
        <v>NZ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 t="str">
        <f>IF(Table2[[#This Row],[Ocena I]]&lt;&gt;2," ",IF(Table8[[#This Row],[%]]&lt;0.5,2,3))</f>
        <v xml:space="preserve"> 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 t="str">
        <f>IF(OR(Table2[[#This Row],[Ocena I]]&lt;&gt;2, Table8[[#This Row],[Ocena II]]&lt;&gt;2)," ",IF(Table811[[#This Row],[%]]&lt;0.5,2,3))</f>
        <v xml:space="preserve"> </v>
      </c>
      <c r="CC15">
        <v>9</v>
      </c>
      <c r="CD15">
        <f>Table1[[#This Row],[Imię i Nazwisko]]</f>
        <v>0</v>
      </c>
      <c r="CJ15" s="2">
        <f>SUM(Table81112[[#This Row],[Zadanie 1]:[Zadanie 5]])</f>
        <v>0</v>
      </c>
      <c r="CL15">
        <v>9</v>
      </c>
      <c r="CM15">
        <f>Table1[[#This Row],[Imię i Nazwisko]]</f>
        <v>0</v>
      </c>
      <c r="CS15" s="2">
        <f>SUM(Table8111213[[#This Row],[Zadanie 1]:[Zadanie 5]])</f>
        <v>0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M16">
        <v>1</v>
      </c>
      <c r="N16">
        <v>1</v>
      </c>
      <c r="O16">
        <v>1</v>
      </c>
      <c r="P16">
        <v>1</v>
      </c>
      <c r="S16">
        <v>1</v>
      </c>
      <c r="T16">
        <v>1</v>
      </c>
      <c r="U16">
        <v>1</v>
      </c>
      <c r="V16">
        <f>SUM(Table3[[#This Row],[1]:[15]])</f>
        <v>12</v>
      </c>
      <c r="X16">
        <v>10</v>
      </c>
      <c r="Y16">
        <f>Table1[[#This Row],[Imię i Nazwisko]]</f>
        <v>0</v>
      </c>
      <c r="AH16">
        <v>-2</v>
      </c>
      <c r="AO16">
        <f>$Y$2*SUM(Table35[[#This Row],[1]:[15]])</f>
        <v>-2</v>
      </c>
      <c r="AR16">
        <v>10</v>
      </c>
      <c r="AS16">
        <f>Table1[[#This Row],[Imię i Nazwisko]]</f>
        <v>0</v>
      </c>
      <c r="AT16" s="3">
        <f>Table81112[[#This Row],[Punkty]]/k1max*50</f>
        <v>9.7222222222222232</v>
      </c>
      <c r="AU16" s="3">
        <f>Table8111213[[#This Row],[Punkty]]/k2max*50</f>
        <v>7.5</v>
      </c>
      <c r="AV16" s="3">
        <f>Table811121314[[#This Row],[Punkty]]/k3max*50</f>
        <v>0</v>
      </c>
      <c r="AW16" s="3">
        <f>SUM(Table5[[#This Row],[Kol 1]:[Kol 3]])</f>
        <v>17.222222222222221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1</v>
      </c>
      <c r="BJ16">
        <f>IF(MIN(Table5[[#This Row],[Suma]]/$AS$2,(Table5[[#This Row],[Suma]]+Table35[[#This Row],[Suma]])/$AS$2)&lt;0.5,0,1)</f>
        <v>0</v>
      </c>
      <c r="BK16">
        <f>SUM(Table57[[#This Row],[Suma]],Table5[[#This Row],[Suma]],Table35[[#This Row],[Suma]])</f>
        <v>15.222222222222221</v>
      </c>
      <c r="BL16" s="1">
        <f t="shared" si="0"/>
        <v>0.1522222222222222</v>
      </c>
      <c r="BM16">
        <f t="shared" si="1"/>
        <v>2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>
        <f>IF(Table2[[#This Row],[Ocena I]]&lt;&gt;2," ",IF(Table8[[#This Row],[%]]&lt;0.5,2,3))</f>
        <v>2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>
        <f>IF(OR(Table2[[#This Row],[Ocena I]]&lt;&gt;2, Table8[[#This Row],[Ocena II]]&lt;&gt;2)," ",IF(Table811[[#This Row],[%]]&lt;0.5,2,3))</f>
        <v>2</v>
      </c>
      <c r="CC16">
        <v>10</v>
      </c>
      <c r="CD16">
        <f>Table1[[#This Row],[Imię i Nazwisko]]</f>
        <v>0</v>
      </c>
      <c r="CE16">
        <v>5</v>
      </c>
      <c r="CF16">
        <v>1</v>
      </c>
      <c r="CG16">
        <v>0</v>
      </c>
      <c r="CH16">
        <v>1</v>
      </c>
      <c r="CJ16" s="2">
        <f>SUM(Table81112[[#This Row],[Zadanie 1]:[Zadanie 5]])</f>
        <v>7</v>
      </c>
      <c r="CL16">
        <v>10</v>
      </c>
      <c r="CM16">
        <f>Table1[[#This Row],[Imię i Nazwisko]]</f>
        <v>0</v>
      </c>
      <c r="CN16">
        <v>2</v>
      </c>
      <c r="CO16">
        <v>2</v>
      </c>
      <c r="CP16">
        <v>0</v>
      </c>
      <c r="CQ16">
        <v>2</v>
      </c>
      <c r="CS16" s="2">
        <f>SUM(Table8111213[[#This Row],[Zadanie 1]:[Zadanie 5]])</f>
        <v>6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E17">
        <v>11</v>
      </c>
      <c r="F17">
        <f>Table1[[#This Row],[Imię i Nazwisko]]</f>
        <v>0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f>SUM(Table3[[#This Row],[1]:[15]])</f>
        <v>15</v>
      </c>
      <c r="X17">
        <v>11</v>
      </c>
      <c r="Y17">
        <f>Table1[[#This Row],[Imię i Nazwisko]]</f>
        <v>0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G17">
        <v>1</v>
      </c>
      <c r="AI17">
        <v>1</v>
      </c>
      <c r="AO17">
        <f>$Y$2*SUM(Table35[[#This Row],[1]:[15]])</f>
        <v>8</v>
      </c>
      <c r="AR17">
        <v>11</v>
      </c>
      <c r="AS17">
        <f>Table1[[#This Row],[Imię i Nazwisko]]</f>
        <v>0</v>
      </c>
      <c r="AT17" s="3">
        <f>Table81112[[#This Row],[Punkty]]/k1max*50</f>
        <v>24.305555555555554</v>
      </c>
      <c r="AU17" s="3">
        <f>Table8111213[[#This Row],[Punkty]]/k2max*50</f>
        <v>12.5</v>
      </c>
      <c r="AV17" s="3">
        <f>Table811121314[[#This Row],[Punkty]]/k3max*50</f>
        <v>0</v>
      </c>
      <c r="AW17" s="3">
        <f>SUM(Table5[[#This Row],[Kol 1]:[Kol 3]])</f>
        <v>36.805555555555557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1</v>
      </c>
      <c r="BJ17">
        <f>IF(MIN(Table5[[#This Row],[Suma]]/$AS$2,(Table5[[#This Row],[Suma]]+Table35[[#This Row],[Suma]])/$AS$2)&lt;0.5,0,1)</f>
        <v>0</v>
      </c>
      <c r="BK17">
        <f>SUM(Table57[[#This Row],[Suma]],Table5[[#This Row],[Suma]],Table35[[#This Row],[Suma]])</f>
        <v>44.805555555555557</v>
      </c>
      <c r="BL17" s="1">
        <f t="shared" si="0"/>
        <v>0.4480555555555556</v>
      </c>
      <c r="BM17">
        <f t="shared" si="1"/>
        <v>2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>
        <f>IF(Table2[[#This Row],[Ocena I]]&lt;&gt;2," ",IF(Table8[[#This Row],[%]]&lt;0.5,2,3))</f>
        <v>2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>
        <f>IF(OR(Table2[[#This Row],[Ocena I]]&lt;&gt;2, Table8[[#This Row],[Ocena II]]&lt;&gt;2)," ",IF(Table811[[#This Row],[%]]&lt;0.5,2,3))</f>
        <v>2</v>
      </c>
      <c r="CC17">
        <v>11</v>
      </c>
      <c r="CD17">
        <f>Table1[[#This Row],[Imię i Nazwisko]]</f>
        <v>0</v>
      </c>
      <c r="CE17">
        <v>7</v>
      </c>
      <c r="CF17">
        <v>1</v>
      </c>
      <c r="CG17">
        <v>1</v>
      </c>
      <c r="CH17">
        <v>8.5</v>
      </c>
      <c r="CJ17" s="2">
        <f>SUM(Table81112[[#This Row],[Zadanie 1]:[Zadanie 5]])</f>
        <v>17.5</v>
      </c>
      <c r="CL17">
        <v>11</v>
      </c>
      <c r="CM17">
        <f>Table1[[#This Row],[Imię i Nazwisko]]</f>
        <v>0</v>
      </c>
      <c r="CN17">
        <v>2</v>
      </c>
      <c r="CO17">
        <v>1</v>
      </c>
      <c r="CP17">
        <v>2</v>
      </c>
      <c r="CQ17">
        <v>5</v>
      </c>
      <c r="CS17" s="2">
        <f>SUM(Table8111213[[#This Row],[Zadanie 1]:[Zadanie 5]])</f>
        <v>10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R18">
        <v>1</v>
      </c>
      <c r="T18">
        <v>1</v>
      </c>
      <c r="U18">
        <v>1</v>
      </c>
      <c r="V18">
        <f>SUM(Table3[[#This Row],[1]:[15]])</f>
        <v>13</v>
      </c>
      <c r="X18">
        <v>12</v>
      </c>
      <c r="Y18">
        <f>Table1[[#This Row],[Imię i Nazwisko]]</f>
        <v>0</v>
      </c>
      <c r="AB18">
        <v>-2</v>
      </c>
      <c r="AE18">
        <v>1</v>
      </c>
      <c r="AF18">
        <v>1</v>
      </c>
      <c r="AH18">
        <v>-2</v>
      </c>
      <c r="AO18">
        <f>$Y$2*SUM(Table35[[#This Row],[1]:[15]])</f>
        <v>-2</v>
      </c>
      <c r="AR18">
        <v>12</v>
      </c>
      <c r="AS18">
        <f>Table1[[#This Row],[Imię i Nazwisko]]</f>
        <v>0</v>
      </c>
      <c r="AT18" s="3">
        <f>Table81112[[#This Row],[Punkty]]/k1max*50</f>
        <v>29.861111111111111</v>
      </c>
      <c r="AU18" s="3">
        <f>Table8111213[[#This Row],[Punkty]]/k2max*50</f>
        <v>28.749999999999996</v>
      </c>
      <c r="AV18" s="3">
        <f>Table811121314[[#This Row],[Punkty]]/k3max*50</f>
        <v>0</v>
      </c>
      <c r="AW18" s="3">
        <f>SUM(Table5[[#This Row],[Kol 1]:[Kol 3]])</f>
        <v>58.611111111111107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1</v>
      </c>
      <c r="BJ18">
        <f>IF(MIN(Table5[[#This Row],[Suma]]/$AS$2,(Table5[[#This Row],[Suma]]+Table35[[#This Row],[Suma]])/$AS$2)&lt;0.5,0,1)</f>
        <v>1</v>
      </c>
      <c r="BK18">
        <f>SUM(Table57[[#This Row],[Suma]],Table5[[#This Row],[Suma]],Table35[[#This Row],[Suma]])</f>
        <v>56.611111111111107</v>
      </c>
      <c r="BL18" s="1">
        <f t="shared" si="0"/>
        <v>0.56611111111111112</v>
      </c>
      <c r="BM18">
        <f t="shared" si="1"/>
        <v>3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E18">
        <v>9</v>
      </c>
      <c r="CF18">
        <v>1</v>
      </c>
      <c r="CG18">
        <v>1</v>
      </c>
      <c r="CH18">
        <v>10.5</v>
      </c>
      <c r="CJ18" s="2">
        <f>SUM(Table81112[[#This Row],[Zadanie 1]:[Zadanie 5]])</f>
        <v>21.5</v>
      </c>
      <c r="CL18">
        <v>12</v>
      </c>
      <c r="CM18">
        <f>Table1[[#This Row],[Imię i Nazwisko]]</f>
        <v>0</v>
      </c>
      <c r="CN18">
        <v>5</v>
      </c>
      <c r="CO18">
        <v>3</v>
      </c>
      <c r="CP18">
        <v>8</v>
      </c>
      <c r="CQ18">
        <v>7</v>
      </c>
      <c r="CS18" s="2">
        <f>SUM(Table8111213[[#This Row],[Zadanie 1]:[Zadanie 5]])</f>
        <v>23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J19">
        <v>1</v>
      </c>
      <c r="L19">
        <v>1</v>
      </c>
      <c r="M19">
        <v>1</v>
      </c>
      <c r="N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f>SUM(Table3[[#This Row],[1]:[15]])</f>
        <v>13</v>
      </c>
      <c r="X19">
        <v>13</v>
      </c>
      <c r="Y19">
        <f>Table1[[#This Row],[Imię i Nazwisko]]</f>
        <v>0</v>
      </c>
      <c r="Z19">
        <v>1</v>
      </c>
      <c r="AA19">
        <v>2</v>
      </c>
      <c r="AC19">
        <v>1</v>
      </c>
      <c r="AE19">
        <v>1</v>
      </c>
      <c r="AF19">
        <v>1</v>
      </c>
      <c r="AG19">
        <v>1</v>
      </c>
      <c r="AJ19">
        <v>1</v>
      </c>
      <c r="AO19">
        <f>$Y$2*SUM(Table35[[#This Row],[1]:[15]])</f>
        <v>8</v>
      </c>
      <c r="AR19">
        <v>13</v>
      </c>
      <c r="AS19">
        <f>Table1[[#This Row],[Imię i Nazwisko]]</f>
        <v>0</v>
      </c>
      <c r="AT19" s="3">
        <f>Table81112[[#This Row],[Punkty]]/k1max*50</f>
        <v>22.222222222222221</v>
      </c>
      <c r="AU19" s="3">
        <f>Table8111213[[#This Row],[Punkty]]/k2max*50</f>
        <v>35</v>
      </c>
      <c r="AV19" s="3">
        <f>Table811121314[[#This Row],[Punkty]]/k3max*50</f>
        <v>0</v>
      </c>
      <c r="AW19" s="3">
        <f>SUM(Table5[[#This Row],[Kol 1]:[Kol 3]])</f>
        <v>57.222222222222221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1</v>
      </c>
      <c r="BJ19">
        <f>IF(MIN(Table5[[#This Row],[Suma]]/$AS$2,(Table5[[#This Row],[Suma]]+Table35[[#This Row],[Suma]])/$AS$2)&lt;0.5,0,1)</f>
        <v>1</v>
      </c>
      <c r="BK19">
        <f>SUM(Table57[[#This Row],[Suma]],Table5[[#This Row],[Suma]],Table35[[#This Row],[Suma]])</f>
        <v>65.222222222222229</v>
      </c>
      <c r="BL19" s="1">
        <f t="shared" si="0"/>
        <v>0.65222222222222226</v>
      </c>
      <c r="BM19">
        <f t="shared" si="1"/>
        <v>3.5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 t="str">
        <f>IF(Table2[[#This Row],[Ocena I]]&lt;&gt;2," ",IF(Table8[[#This Row],[%]]&lt;0.5,2,3))</f>
        <v xml:space="preserve"> 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 t="str">
        <f>IF(OR(Table2[[#This Row],[Ocena I]]&lt;&gt;2, Table8[[#This Row],[Ocena II]]&lt;&gt;2)," ",IF(Table811[[#This Row],[%]]&lt;0.5,2,3))</f>
        <v xml:space="preserve"> </v>
      </c>
      <c r="CC19">
        <v>13</v>
      </c>
      <c r="CD19">
        <f>Table1[[#This Row],[Imię i Nazwisko]]</f>
        <v>0</v>
      </c>
      <c r="CE19">
        <v>4</v>
      </c>
      <c r="CF19">
        <v>5</v>
      </c>
      <c r="CG19">
        <v>2</v>
      </c>
      <c r="CH19">
        <v>5</v>
      </c>
      <c r="CJ19" s="2">
        <f>SUM(Table81112[[#This Row],[Zadanie 1]:[Zadanie 5]])</f>
        <v>16</v>
      </c>
      <c r="CL19">
        <v>13</v>
      </c>
      <c r="CM19">
        <f>Table1[[#This Row],[Imię i Nazwisko]]</f>
        <v>0</v>
      </c>
      <c r="CN19">
        <v>7</v>
      </c>
      <c r="CO19">
        <v>7</v>
      </c>
      <c r="CP19">
        <v>7</v>
      </c>
      <c r="CQ19">
        <v>7</v>
      </c>
      <c r="CS19" s="2">
        <f>SUM(Table8111213[[#This Row],[Zadanie 1]:[Zadanie 5]])</f>
        <v>28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V20">
        <f>SUM(Table3[[#This Row],[1]:[15]])</f>
        <v>0</v>
      </c>
      <c r="X20">
        <v>14</v>
      </c>
      <c r="Y20">
        <f>Table1[[#This Row],[Imię i Nazwisko]]</f>
        <v>0</v>
      </c>
      <c r="AO20">
        <f>$Y$2*SUM(Table35[[#This Row],[1]:[15]])</f>
        <v>0</v>
      </c>
      <c r="AR20">
        <v>14</v>
      </c>
      <c r="AS20">
        <f>Table1[[#This Row],[Imię i Nazwisko]]</f>
        <v>0</v>
      </c>
      <c r="AT20" s="3">
        <f>Table81112[[#This Row],[Punkty]]/k1max*50</f>
        <v>0</v>
      </c>
      <c r="AU20" s="3">
        <f>Table8111213[[#This Row],[Punkty]]/k2max*50</f>
        <v>0</v>
      </c>
      <c r="AV20" s="3">
        <f>Table811121314[[#This Row],[Punkty]]/k3max*50</f>
        <v>0</v>
      </c>
      <c r="AW20" s="3">
        <f>SUM(Table5[[#This Row],[Kol 1]:[Kol 3]])</f>
        <v>0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0</v>
      </c>
      <c r="BJ20">
        <f>IF(MIN(Table5[[#This Row],[Suma]]/$AS$2,(Table5[[#This Row],[Suma]]+Table35[[#This Row],[Suma]])/$AS$2)&lt;0.5,0,1)</f>
        <v>0</v>
      </c>
      <c r="BK20">
        <f>SUM(Table57[[#This Row],[Suma]],Table5[[#This Row],[Suma]],Table35[[#This Row],[Suma]])</f>
        <v>0</v>
      </c>
      <c r="BL20" s="1">
        <f t="shared" si="0"/>
        <v>0</v>
      </c>
      <c r="BM20" t="str">
        <f t="shared" si="1"/>
        <v>NZ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 t="str">
        <f>IF(Table2[[#This Row],[Ocena I]]&lt;&gt;2," ",IF(Table8[[#This Row],[%]]&lt;0.5,2,3))</f>
        <v xml:space="preserve"> 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 t="str">
        <f>IF(OR(Table2[[#This Row],[Ocena I]]&lt;&gt;2, Table8[[#This Row],[Ocena II]]&lt;&gt;2)," ",IF(Table811[[#This Row],[%]]&lt;0.5,2,3))</f>
        <v xml:space="preserve"> </v>
      </c>
      <c r="CC20">
        <v>14</v>
      </c>
      <c r="CD20">
        <f>Table1[[#This Row],[Imię i Nazwisko]]</f>
        <v>0</v>
      </c>
      <c r="CJ20" s="2">
        <f>SUM(Table81112[[#This Row],[Zadanie 1]:[Zadanie 5]])</f>
        <v>0</v>
      </c>
      <c r="CL20">
        <v>14</v>
      </c>
      <c r="CM20">
        <f>Table1[[#This Row],[Imię i Nazwisko]]</f>
        <v>0</v>
      </c>
      <c r="CS20" s="2">
        <f>SUM(Table8111213[[#This Row],[Zadanie 1]:[Zadanie 5]])</f>
        <v>0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f>SUM(Table3[[#This Row],[1]:[15]])</f>
        <v>15</v>
      </c>
      <c r="X21">
        <v>15</v>
      </c>
      <c r="Y21">
        <f>Table1[[#This Row],[Imię i Nazwisko]]</f>
        <v>0</v>
      </c>
      <c r="AA21">
        <v>1</v>
      </c>
      <c r="AB21">
        <v>1</v>
      </c>
      <c r="AC21">
        <v>1</v>
      </c>
      <c r="AE21">
        <v>1</v>
      </c>
      <c r="AF21">
        <v>1</v>
      </c>
      <c r="AG21">
        <v>1</v>
      </c>
      <c r="AH21">
        <v>2</v>
      </c>
      <c r="AJ21">
        <v>1</v>
      </c>
      <c r="AL21">
        <v>1</v>
      </c>
      <c r="AO21">
        <f>$Y$2*SUM(Table35[[#This Row],[1]:[15]])</f>
        <v>10</v>
      </c>
      <c r="AR21">
        <v>15</v>
      </c>
      <c r="AS21">
        <f>Table1[[#This Row],[Imię i Nazwisko]]</f>
        <v>0</v>
      </c>
      <c r="AT21" s="3">
        <f>Table81112[[#This Row],[Punkty]]/k1max*50</f>
        <v>21.527777777777779</v>
      </c>
      <c r="AU21" s="3">
        <f>Table8111213[[#This Row],[Punkty]]/k2max*50</f>
        <v>23.75</v>
      </c>
      <c r="AV21" s="3">
        <f>Table811121314[[#This Row],[Punkty]]/k3max*50</f>
        <v>0</v>
      </c>
      <c r="AW21" s="3">
        <f>SUM(Table5[[#This Row],[Kol 1]:[Kol 3]])</f>
        <v>45.277777777777779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1</v>
      </c>
      <c r="BJ21">
        <f>IF(MIN(Table5[[#This Row],[Suma]]/$AS$2,(Table5[[#This Row],[Suma]]+Table35[[#This Row],[Suma]])/$AS$2)&lt;0.5,0,1)</f>
        <v>0</v>
      </c>
      <c r="BK21">
        <f>SUM(Table57[[#This Row],[Suma]],Table5[[#This Row],[Suma]],Table35[[#This Row],[Suma]])</f>
        <v>55.277777777777779</v>
      </c>
      <c r="BL21" s="1">
        <f t="shared" si="0"/>
        <v>0.55277777777777781</v>
      </c>
      <c r="BM21">
        <f t="shared" si="1"/>
        <v>2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>
        <f>IF(Table2[[#This Row],[Ocena I]]&lt;&gt;2," ",IF(Table8[[#This Row],[%]]&lt;0.5,2,3))</f>
        <v>2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>
        <f>IF(OR(Table2[[#This Row],[Ocena I]]&lt;&gt;2, Table8[[#This Row],[Ocena II]]&lt;&gt;2)," ",IF(Table811[[#This Row],[%]]&lt;0.5,2,3))</f>
        <v>2</v>
      </c>
      <c r="CC21">
        <v>15</v>
      </c>
      <c r="CD21">
        <f>Table1[[#This Row],[Imię i Nazwisko]]</f>
        <v>0</v>
      </c>
      <c r="CE21">
        <v>7.5</v>
      </c>
      <c r="CF21">
        <v>4</v>
      </c>
      <c r="CG21">
        <v>0</v>
      </c>
      <c r="CH21">
        <v>4</v>
      </c>
      <c r="CJ21" s="2">
        <f>SUM(Table81112[[#This Row],[Zadanie 1]:[Zadanie 5]])</f>
        <v>15.5</v>
      </c>
      <c r="CL21">
        <v>15</v>
      </c>
      <c r="CM21">
        <f>Table1[[#This Row],[Imię i Nazwisko]]</f>
        <v>0</v>
      </c>
      <c r="CN21">
        <v>6</v>
      </c>
      <c r="CO21">
        <v>2</v>
      </c>
      <c r="CP21">
        <v>8</v>
      </c>
      <c r="CQ21">
        <v>3</v>
      </c>
      <c r="CS21" s="2">
        <f>SUM(Table8111213[[#This Row],[Zadanie 1]:[Zadanie 5]])</f>
        <v>19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E22">
        <v>16</v>
      </c>
      <c r="F22">
        <f>Table1[[#This Row],[Imię i Nazwisko]]</f>
        <v>0</v>
      </c>
      <c r="V22">
        <f>SUM(Table3[[#This Row],[1]:[15]])</f>
        <v>0</v>
      </c>
      <c r="X22">
        <v>16</v>
      </c>
      <c r="Y22">
        <f>Table1[[#This Row],[Imię i Nazwisko]]</f>
        <v>0</v>
      </c>
      <c r="AO22">
        <f>$Y$2*SUM(Table35[[#This Row],[1]:[15]])</f>
        <v>0</v>
      </c>
      <c r="AR22">
        <v>16</v>
      </c>
      <c r="AS22">
        <f>Table1[[#This Row],[Imię i Nazwisko]]</f>
        <v>0</v>
      </c>
      <c r="AT22" s="3">
        <f>Table81112[[#This Row],[Punkty]]/k1max*50</f>
        <v>0</v>
      </c>
      <c r="AU22" s="3">
        <f>Table8111213[[#This Row],[Punkty]]/k2max*50</f>
        <v>0</v>
      </c>
      <c r="AV22" s="3">
        <f>Table811121314[[#This Row],[Punkty]]/k3max*50</f>
        <v>0</v>
      </c>
      <c r="AW22" s="3">
        <f>SUM(Table5[[#This Row],[Kol 1]:[Kol 3]])</f>
        <v>0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0</v>
      </c>
      <c r="BJ22">
        <f>IF(MIN(Table5[[#This Row],[Suma]]/$AS$2,(Table5[[#This Row],[Suma]]+Table35[[#This Row],[Suma]])/$AS$2)&lt;0.5,0,1)</f>
        <v>0</v>
      </c>
      <c r="BK22">
        <f>SUM(Table57[[#This Row],[Suma]],Table5[[#This Row],[Suma]],Table35[[#This Row],[Suma]])</f>
        <v>0</v>
      </c>
      <c r="BL22" s="1">
        <f t="shared" si="0"/>
        <v>0</v>
      </c>
      <c r="BM22" t="str">
        <f t="shared" si="1"/>
        <v>NZ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 t="str">
        <f>IF(Table2[[#This Row],[Ocena I]]&lt;&gt;2," ",IF(Table8[[#This Row],[%]]&lt;0.5,2,3))</f>
        <v xml:space="preserve"> 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 t="str">
        <f>IF(OR(Table2[[#This Row],[Ocena I]]&lt;&gt;2, Table8[[#This Row],[Ocena II]]&lt;&gt;2)," ",IF(Table811[[#This Row],[%]]&lt;0.5,2,3))</f>
        <v xml:space="preserve"> </v>
      </c>
      <c r="CC22">
        <v>16</v>
      </c>
      <c r="CD22">
        <f>Table1[[#This Row],[Imię i Nazwisko]]</f>
        <v>0</v>
      </c>
      <c r="CJ22" s="2">
        <f>SUM(Table81112[[#This Row],[Zadanie 1]:[Zadanie 5]])</f>
        <v>0</v>
      </c>
      <c r="CL22">
        <v>16</v>
      </c>
      <c r="CM22">
        <f>Table1[[#This Row],[Imię i Nazwisko]]</f>
        <v>0</v>
      </c>
      <c r="CS22" s="2">
        <f>SUM(Table8111213[[#This Row],[Zadanie 1]:[Zadanie 5]])</f>
        <v>0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E23">
        <v>17</v>
      </c>
      <c r="F23">
        <f>Table1[[#This Row],[Imię i Nazwisko]]</f>
        <v>0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O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f>SUM(Table3[[#This Row],[1]:[15]])</f>
        <v>12</v>
      </c>
      <c r="X23">
        <v>17</v>
      </c>
      <c r="Y23">
        <f>Table1[[#This Row],[Imię i Nazwisko]]</f>
        <v>0</v>
      </c>
      <c r="AB23">
        <v>1</v>
      </c>
      <c r="AC23">
        <v>1</v>
      </c>
      <c r="AD23">
        <v>1</v>
      </c>
      <c r="AE23">
        <v>3</v>
      </c>
      <c r="AF23">
        <v>1</v>
      </c>
      <c r="AH23">
        <v>1</v>
      </c>
      <c r="AK23">
        <v>1</v>
      </c>
      <c r="AL23">
        <v>1</v>
      </c>
      <c r="AO23">
        <f>$Y$2*SUM(Table35[[#This Row],[1]:[15]])</f>
        <v>10</v>
      </c>
      <c r="AR23">
        <v>17</v>
      </c>
      <c r="AS23">
        <f>Table1[[#This Row],[Imię i Nazwisko]]</f>
        <v>0</v>
      </c>
      <c r="AT23" s="3">
        <f>Table81112[[#This Row],[Punkty]]/k1max*50</f>
        <v>0</v>
      </c>
      <c r="AU23" s="3">
        <f>Table8111213[[#This Row],[Punkty]]/k2max*50</f>
        <v>23.75</v>
      </c>
      <c r="AV23" s="3">
        <f>Table811121314[[#This Row],[Punkty]]/k3max*50</f>
        <v>0</v>
      </c>
      <c r="AW23" s="3">
        <f>SUM(Table5[[#This Row],[Kol 1]:[Kol 3]])</f>
        <v>23.75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1</v>
      </c>
      <c r="BJ23">
        <f>IF(MIN(Table5[[#This Row],[Suma]]/$AS$2,(Table5[[#This Row],[Suma]]+Table35[[#This Row],[Suma]])/$AS$2)&lt;0.5,0,1)</f>
        <v>0</v>
      </c>
      <c r="BK23">
        <f>SUM(Table57[[#This Row],[Suma]],Table5[[#This Row],[Suma]],Table35[[#This Row],[Suma]])</f>
        <v>33.75</v>
      </c>
      <c r="BL23" s="1">
        <f t="shared" si="0"/>
        <v>0.33750000000000002</v>
      </c>
      <c r="BM23">
        <f t="shared" si="1"/>
        <v>2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>
        <f>IF(Table2[[#This Row],[Ocena I]]&lt;&gt;2," ",IF(Table8[[#This Row],[%]]&lt;0.5,2,3))</f>
        <v>2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>
        <f>IF(OR(Table2[[#This Row],[Ocena I]]&lt;&gt;2, Table8[[#This Row],[Ocena II]]&lt;&gt;2)," ",IF(Table811[[#This Row],[%]]&lt;0.5,2,3))</f>
        <v>2</v>
      </c>
      <c r="CC23">
        <v>17</v>
      </c>
      <c r="CD23">
        <f>Table1[[#This Row],[Imię i Nazwisko]]</f>
        <v>0</v>
      </c>
      <c r="CJ23" s="2">
        <f>SUM(Table81112[[#This Row],[Zadanie 1]:[Zadanie 5]])</f>
        <v>0</v>
      </c>
      <c r="CL23">
        <v>17</v>
      </c>
      <c r="CM23">
        <f>Table1[[#This Row],[Imię i Nazwisko]]</f>
        <v>0</v>
      </c>
      <c r="CN23">
        <v>4</v>
      </c>
      <c r="CO23">
        <v>0</v>
      </c>
      <c r="CP23">
        <v>9</v>
      </c>
      <c r="CQ23">
        <v>6</v>
      </c>
      <c r="CS23" s="2">
        <f>SUM(Table8111213[[#This Row],[Zadanie 1]:[Zadanie 5]])</f>
        <v>19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E24">
        <v>18</v>
      </c>
      <c r="F24">
        <f>Table1[[#This Row],[Imię i Nazwisko]]</f>
        <v>0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f>SUM(Table3[[#This Row],[1]:[15]])</f>
        <v>15</v>
      </c>
      <c r="X24">
        <v>18</v>
      </c>
      <c r="Y24">
        <f>Table1[[#This Row],[Imię i Nazwisko]]</f>
        <v>0</v>
      </c>
      <c r="Z24">
        <v>1</v>
      </c>
      <c r="AA24">
        <v>1</v>
      </c>
      <c r="AB24">
        <v>2</v>
      </c>
      <c r="AC24">
        <v>1</v>
      </c>
      <c r="AE24">
        <v>1</v>
      </c>
      <c r="AF24">
        <v>1</v>
      </c>
      <c r="AG24">
        <v>1</v>
      </c>
      <c r="AH24">
        <v>2</v>
      </c>
      <c r="AJ24">
        <v>1</v>
      </c>
      <c r="AK24">
        <v>1</v>
      </c>
      <c r="AL24">
        <v>1</v>
      </c>
      <c r="AO24">
        <f>$Y$2*SUM(Table35[[#This Row],[1]:[15]])</f>
        <v>13</v>
      </c>
      <c r="AR24">
        <v>18</v>
      </c>
      <c r="AS24">
        <f>Table1[[#This Row],[Imię i Nazwisko]]</f>
        <v>0</v>
      </c>
      <c r="AT24" s="3">
        <f>Table81112[[#This Row],[Punkty]]/k1max*50</f>
        <v>38.194444444444443</v>
      </c>
      <c r="AU24" s="3">
        <f>Table8111213[[#This Row],[Punkty]]/k2max*50</f>
        <v>33.75</v>
      </c>
      <c r="AV24" s="3">
        <f>Table811121314[[#This Row],[Punkty]]/k3max*50</f>
        <v>0</v>
      </c>
      <c r="AW24" s="3">
        <f>SUM(Table5[[#This Row],[Kol 1]:[Kol 3]])</f>
        <v>71.944444444444443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1</v>
      </c>
      <c r="BJ24">
        <f>IF(MIN(Table5[[#This Row],[Suma]]/$AS$2,(Table5[[#This Row],[Suma]]+Table35[[#This Row],[Suma]])/$AS$2)&lt;0.5,0,1)</f>
        <v>1</v>
      </c>
      <c r="BK24">
        <f>SUM(Table57[[#This Row],[Suma]],Table5[[#This Row],[Suma]],Table35[[#This Row],[Suma]])</f>
        <v>84.944444444444443</v>
      </c>
      <c r="BL24" s="1">
        <f t="shared" si="0"/>
        <v>0.84944444444444445</v>
      </c>
      <c r="BM24">
        <f t="shared" si="1"/>
        <v>4.5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 t="str">
        <f>IF(Table2[[#This Row],[Ocena I]]&lt;&gt;2," ",IF(Table8[[#This Row],[%]]&lt;0.5,2,3))</f>
        <v xml:space="preserve"> 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 t="str">
        <f>IF(OR(Table2[[#This Row],[Ocena I]]&lt;&gt;2, Table8[[#This Row],[Ocena II]]&lt;&gt;2)," ",IF(Table811[[#This Row],[%]]&lt;0.5,2,3))</f>
        <v xml:space="preserve"> </v>
      </c>
      <c r="CC24">
        <v>18</v>
      </c>
      <c r="CD24">
        <f>Table1[[#This Row],[Imię i Nazwisko]]</f>
        <v>0</v>
      </c>
      <c r="CE24">
        <v>8</v>
      </c>
      <c r="CF24">
        <v>7.5</v>
      </c>
      <c r="CG24">
        <v>5</v>
      </c>
      <c r="CH24">
        <v>7</v>
      </c>
      <c r="CJ24" s="2">
        <f>SUM(Table81112[[#This Row],[Zadanie 1]:[Zadanie 5]])</f>
        <v>27.5</v>
      </c>
      <c r="CL24">
        <v>18</v>
      </c>
      <c r="CM24">
        <f>Table1[[#This Row],[Imię i Nazwisko]]</f>
        <v>0</v>
      </c>
      <c r="CN24">
        <v>8</v>
      </c>
      <c r="CO24">
        <v>5</v>
      </c>
      <c r="CP24">
        <v>4</v>
      </c>
      <c r="CQ24">
        <v>10</v>
      </c>
      <c r="CS24" s="2">
        <f>SUM(Table8111213[[#This Row],[Zadanie 1]:[Zadanie 5]])</f>
        <v>27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E25">
        <v>19</v>
      </c>
      <c r="F25">
        <f>Table1[[#This Row],[Imię i Nazwisko]]</f>
        <v>0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f>SUM(Table3[[#This Row],[1]:[15]])</f>
        <v>13</v>
      </c>
      <c r="X25">
        <v>19</v>
      </c>
      <c r="Y25">
        <f>Table1[[#This Row],[Imię i Nazwisko]]</f>
        <v>0</v>
      </c>
      <c r="AA25">
        <v>1</v>
      </c>
      <c r="AD25">
        <v>-2</v>
      </c>
      <c r="AE25">
        <v>1</v>
      </c>
      <c r="AH25">
        <v>-2</v>
      </c>
      <c r="AJ25">
        <v>1</v>
      </c>
      <c r="AO25">
        <f>$Y$2*SUM(Table35[[#This Row],[1]:[15]])</f>
        <v>-1</v>
      </c>
      <c r="AR25">
        <v>19</v>
      </c>
      <c r="AS25">
        <f>Table1[[#This Row],[Imię i Nazwisko]]</f>
        <v>0</v>
      </c>
      <c r="AT25" s="3">
        <f>Table81112[[#This Row],[Punkty]]/k1max*50</f>
        <v>15.277777777777779</v>
      </c>
      <c r="AU25" s="3">
        <f>Table8111213[[#This Row],[Punkty]]/k2max*50</f>
        <v>20</v>
      </c>
      <c r="AV25" s="3">
        <f>Table811121314[[#This Row],[Punkty]]/k3max*50</f>
        <v>0</v>
      </c>
      <c r="AW25" s="3">
        <f>SUM(Table5[[#This Row],[Kol 1]:[Kol 3]])</f>
        <v>35.277777777777779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1</v>
      </c>
      <c r="BJ25">
        <f>IF(MIN(Table5[[#This Row],[Suma]]/$AS$2,(Table5[[#This Row],[Suma]]+Table35[[#This Row],[Suma]])/$AS$2)&lt;0.5,0,1)</f>
        <v>0</v>
      </c>
      <c r="BK25">
        <f>SUM(Table57[[#This Row],[Suma]],Table5[[#This Row],[Suma]],Table35[[#This Row],[Suma]])</f>
        <v>34.277777777777779</v>
      </c>
      <c r="BL25" s="1">
        <f t="shared" si="0"/>
        <v>0.34277777777777779</v>
      </c>
      <c r="BM25">
        <f t="shared" si="1"/>
        <v>2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>
        <f>IF(Table2[[#This Row],[Ocena I]]&lt;&gt;2," ",IF(Table8[[#This Row],[%]]&lt;0.5,2,3))</f>
        <v>2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>
        <f>IF(OR(Table2[[#This Row],[Ocena I]]&lt;&gt;2, Table8[[#This Row],[Ocena II]]&lt;&gt;2)," ",IF(Table811[[#This Row],[%]]&lt;0.5,2,3))</f>
        <v>2</v>
      </c>
      <c r="CC25">
        <v>19</v>
      </c>
      <c r="CD25">
        <f>Table1[[#This Row],[Imię i Nazwisko]]</f>
        <v>0</v>
      </c>
      <c r="CE25">
        <v>5</v>
      </c>
      <c r="CF25">
        <v>0</v>
      </c>
      <c r="CG25">
        <v>4</v>
      </c>
      <c r="CH25">
        <v>2</v>
      </c>
      <c r="CJ25" s="2">
        <f>SUM(Table81112[[#This Row],[Zadanie 1]:[Zadanie 5]])</f>
        <v>11</v>
      </c>
      <c r="CL25">
        <v>19</v>
      </c>
      <c r="CM25">
        <f>Table1[[#This Row],[Imię i Nazwisko]]</f>
        <v>0</v>
      </c>
      <c r="CN25">
        <v>5</v>
      </c>
      <c r="CO25">
        <v>2</v>
      </c>
      <c r="CP25">
        <v>8</v>
      </c>
      <c r="CQ25">
        <v>1</v>
      </c>
      <c r="CS25" s="2">
        <f>SUM(Table8111213[[#This Row],[Zadanie 1]:[Zadanie 5]])</f>
        <v>16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x14ac:dyDescent="0.25">
      <c r="A26">
        <v>20</v>
      </c>
      <c r="E26">
        <v>20</v>
      </c>
      <c r="F26">
        <f>Table1[[#This Row],[Imię i Nazwisko]]</f>
        <v>0</v>
      </c>
      <c r="H26">
        <v>1</v>
      </c>
      <c r="I26">
        <v>1</v>
      </c>
      <c r="J26">
        <v>1</v>
      </c>
      <c r="K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U26">
        <v>1</v>
      </c>
      <c r="V26">
        <f>SUM(Table3[[#This Row],[1]:[15]])</f>
        <v>12</v>
      </c>
      <c r="X26">
        <v>20</v>
      </c>
      <c r="Y26">
        <f>Table1[[#This Row],[Imię i Nazwisko]]</f>
        <v>0</v>
      </c>
      <c r="AH26">
        <v>-2</v>
      </c>
      <c r="AJ26">
        <v>1</v>
      </c>
      <c r="AO26">
        <f>$Y$2*SUM(Table35[[#This Row],[1]:[15]])</f>
        <v>-1</v>
      </c>
      <c r="AR26">
        <v>20</v>
      </c>
      <c r="AS26">
        <f>Table1[[#This Row],[Imię i Nazwisko]]</f>
        <v>0</v>
      </c>
      <c r="AT26" s="3">
        <f>Table81112[[#This Row],[Punkty]]/k1max*50</f>
        <v>0</v>
      </c>
      <c r="AU26" s="3">
        <f>Table8111213[[#This Row],[Punkty]]/k2max*50</f>
        <v>8.75</v>
      </c>
      <c r="AV26" s="3">
        <f>Table811121314[[#This Row],[Punkty]]/k3max*50</f>
        <v>0</v>
      </c>
      <c r="AW26" s="3">
        <f>SUM(Table5[[#This Row],[Kol 1]:[Kol 3]])</f>
        <v>8.75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1</v>
      </c>
      <c r="BJ26">
        <f>IF(MIN(Table5[[#This Row],[Suma]]/$AS$2,(Table5[[#This Row],[Suma]]+Table35[[#This Row],[Suma]])/$AS$2)&lt;0.5,0,1)</f>
        <v>0</v>
      </c>
      <c r="BK26">
        <f>SUM(Table57[[#This Row],[Suma]],Table5[[#This Row],[Suma]],Table35[[#This Row],[Suma]])</f>
        <v>7.75</v>
      </c>
      <c r="BL26" s="1">
        <f t="shared" si="0"/>
        <v>7.7499999999999999E-2</v>
      </c>
      <c r="BM26">
        <f t="shared" si="1"/>
        <v>2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>
        <f>IF(Table2[[#This Row],[Ocena I]]&lt;&gt;2," ",IF(Table8[[#This Row],[%]]&lt;0.5,2,3))</f>
        <v>2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>
        <f>IF(OR(Table2[[#This Row],[Ocena I]]&lt;&gt;2, Table8[[#This Row],[Ocena II]]&lt;&gt;2)," ",IF(Table811[[#This Row],[%]]&lt;0.5,2,3))</f>
        <v>2</v>
      </c>
      <c r="CC26">
        <v>20</v>
      </c>
      <c r="CD26">
        <f>Table1[[#This Row],[Imię i Nazwisko]]</f>
        <v>0</v>
      </c>
      <c r="CJ26" s="2">
        <f>SUM(Table81112[[#This Row],[Zadanie 1]:[Zadanie 5]])</f>
        <v>0</v>
      </c>
      <c r="CL26">
        <v>20</v>
      </c>
      <c r="CM26">
        <f>Table1[[#This Row],[Imię i Nazwisko]]</f>
        <v>0</v>
      </c>
      <c r="CN26">
        <v>2</v>
      </c>
      <c r="CO26">
        <v>1</v>
      </c>
      <c r="CP26">
        <v>1</v>
      </c>
      <c r="CQ26">
        <v>3</v>
      </c>
      <c r="CS26" s="2">
        <f>SUM(Table8111213[[#This Row],[Zadanie 1]:[Zadanie 5]])</f>
        <v>7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G27">
        <v>1</v>
      </c>
      <c r="H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R27">
        <v>1</v>
      </c>
      <c r="S27">
        <v>1</v>
      </c>
      <c r="U27">
        <v>1</v>
      </c>
      <c r="V27">
        <f>SUM(Table3[[#This Row],[1]:[15]])</f>
        <v>12</v>
      </c>
      <c r="X27">
        <v>21</v>
      </c>
      <c r="Y27">
        <f>Table1[[#This Row],[Imię i Nazwisko]]</f>
        <v>0</v>
      </c>
      <c r="AA27">
        <v>1</v>
      </c>
      <c r="AC27">
        <v>-2</v>
      </c>
      <c r="AD27">
        <v>-2</v>
      </c>
      <c r="AE27">
        <v>-2</v>
      </c>
      <c r="AH27">
        <v>-2</v>
      </c>
      <c r="AI27">
        <v>-2</v>
      </c>
      <c r="AO27">
        <f>$Y$2*SUM(Table35[[#This Row],[1]:[15]])</f>
        <v>-9</v>
      </c>
      <c r="AR27">
        <v>21</v>
      </c>
      <c r="AS27">
        <f>Table1[[#This Row],[Imię i Nazwisko]]</f>
        <v>0</v>
      </c>
      <c r="AT27" s="3">
        <f>Table81112[[#This Row],[Punkty]]/k1max*50</f>
        <v>0</v>
      </c>
      <c r="AU27" s="3">
        <f>Table8111213[[#This Row],[Punkty]]/k2max*50</f>
        <v>10</v>
      </c>
      <c r="AV27" s="3">
        <f>Table811121314[[#This Row],[Punkty]]/k3max*50</f>
        <v>0</v>
      </c>
      <c r="AW27" s="3">
        <f>SUM(Table5[[#This Row],[Kol 1]:[Kol 3]])</f>
        <v>10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1</v>
      </c>
      <c r="BJ27">
        <f>IF(MIN(Table5[[#This Row],[Suma]]/$AS$2,(Table5[[#This Row],[Suma]]+Table35[[#This Row],[Suma]])/$AS$2)&lt;0.5,0,1)</f>
        <v>0</v>
      </c>
      <c r="BK27">
        <f>SUM(Table57[[#This Row],[Suma]],Table5[[#This Row],[Suma]],Table35[[#This Row],[Suma]])</f>
        <v>1</v>
      </c>
      <c r="BL27" s="1">
        <f t="shared" si="0"/>
        <v>0.01</v>
      </c>
      <c r="BM27">
        <f t="shared" si="1"/>
        <v>2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>
        <f>IF(Table2[[#This Row],[Ocena I]]&lt;&gt;2," ",IF(Table8[[#This Row],[%]]&lt;0.5,2,3))</f>
        <v>2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>
        <f>IF(OR(Table2[[#This Row],[Ocena I]]&lt;&gt;2, Table8[[#This Row],[Ocena II]]&lt;&gt;2)," ",IF(Table811[[#This Row],[%]]&lt;0.5,2,3))</f>
        <v>2</v>
      </c>
      <c r="CC27">
        <v>21</v>
      </c>
      <c r="CD27">
        <f>Table1[[#This Row],[Imię i Nazwisko]]</f>
        <v>0</v>
      </c>
      <c r="CJ27" s="2">
        <f>SUM(Table81112[[#This Row],[Zadanie 1]:[Zadanie 5]])</f>
        <v>0</v>
      </c>
      <c r="CL27">
        <v>21</v>
      </c>
      <c r="CM27">
        <f>Table1[[#This Row],[Imię i Nazwisko]]</f>
        <v>0</v>
      </c>
      <c r="CN27">
        <v>0</v>
      </c>
      <c r="CO27">
        <v>6</v>
      </c>
      <c r="CP27">
        <v>0</v>
      </c>
      <c r="CQ27">
        <v>2</v>
      </c>
      <c r="CS27" s="2">
        <f>SUM(Table8111213[[#This Row],[Zadanie 1]:[Zadanie 5]])</f>
        <v>8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V28">
        <f>SUM(Table3[[#This Row],[1]:[15]])</f>
        <v>0</v>
      </c>
      <c r="X28">
        <v>22</v>
      </c>
      <c r="Y28">
        <f>Table1[[#This Row],[Imię i Nazwisko]]</f>
        <v>0</v>
      </c>
      <c r="AO28">
        <f>$Y$2*SUM(Table35[[#This Row],[1]:[15]])</f>
        <v>0</v>
      </c>
      <c r="AR28">
        <v>22</v>
      </c>
      <c r="AS28">
        <f>Table1[[#This Row],[Imię i Nazwisko]]</f>
        <v>0</v>
      </c>
      <c r="AT28" s="3">
        <f>Table81112[[#This Row],[Punkty]]/k1max*50</f>
        <v>0</v>
      </c>
      <c r="AU28" s="3">
        <f>Table8111213[[#This Row],[Punkty]]/k2max*50</f>
        <v>0</v>
      </c>
      <c r="AV28" s="3">
        <f>Table811121314[[#This Row],[Punkty]]/k3max*50</f>
        <v>0</v>
      </c>
      <c r="AW28" s="3">
        <f>SUM(Table5[[#This Row],[Kol 1]:[Kol 3]])</f>
        <v>0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0</v>
      </c>
      <c r="BJ28">
        <f>IF(MIN(Table5[[#This Row],[Suma]]/$AS$2,(Table5[[#This Row],[Suma]]+Table35[[#This Row],[Suma]])/$AS$2)&lt;0.5,0,1)</f>
        <v>0</v>
      </c>
      <c r="BK28">
        <f>SUM(Table57[[#This Row],[Suma]],Table5[[#This Row],[Suma]],Table35[[#This Row],[Suma]])</f>
        <v>0</v>
      </c>
      <c r="BL28" s="1">
        <f t="shared" si="0"/>
        <v>0</v>
      </c>
      <c r="BM28" t="str">
        <f t="shared" si="1"/>
        <v>NZ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J28" s="2">
        <f>SUM(Table81112[[#This Row],[Zadanie 1]:[Zadanie 5]])</f>
        <v>0</v>
      </c>
      <c r="CL28">
        <v>22</v>
      </c>
      <c r="CM28">
        <f>Table1[[#This Row],[Imię i Nazwisko]]</f>
        <v>0</v>
      </c>
      <c r="CS28" s="2">
        <f>SUM(Table8111213[[#This Row],[Zadanie 1]:[Zadanie 5]])</f>
        <v>0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V29">
        <f>SUM(Table3[[#This Row],[1]:[15]])</f>
        <v>0</v>
      </c>
      <c r="X29">
        <v>23</v>
      </c>
      <c r="Y29">
        <f>Table1[[#This Row],[Imię i Nazwisko]]</f>
        <v>0</v>
      </c>
      <c r="AO29">
        <f>$Y$2*SUM(Table35[[#This Row],[1]:[15]])</f>
        <v>0</v>
      </c>
      <c r="AR29">
        <v>23</v>
      </c>
      <c r="AS29">
        <f>Table1[[#This Row],[Imię i Nazwisko]]</f>
        <v>0</v>
      </c>
      <c r="AT29" s="3">
        <f>Table81112[[#This Row],[Punkty]]/k1max*50</f>
        <v>0</v>
      </c>
      <c r="AU29" s="3">
        <f>Table8111213[[#This Row],[Punkty]]/k2max*50</f>
        <v>0</v>
      </c>
      <c r="AV29" s="3">
        <f>Table811121314[[#This Row],[Punkty]]/k3max*50</f>
        <v>0</v>
      </c>
      <c r="AW29" s="3">
        <f>SUM(Table5[[#This Row],[Kol 1]:[Kol 3]])</f>
        <v>0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0</v>
      </c>
      <c r="BJ29">
        <f>IF(MIN(Table5[[#This Row],[Suma]]/$AS$2,(Table5[[#This Row],[Suma]]+Table35[[#This Row],[Suma]])/$AS$2)&lt;0.5,0,1)</f>
        <v>0</v>
      </c>
      <c r="BK29">
        <f>SUM(Table57[[#This Row],[Suma]],Table5[[#This Row],[Suma]],Table35[[#This Row],[Suma]])</f>
        <v>0</v>
      </c>
      <c r="BL29" s="1">
        <f t="shared" si="0"/>
        <v>0</v>
      </c>
      <c r="BM29" t="str">
        <f t="shared" si="1"/>
        <v>NZ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J29" s="2">
        <f>SUM(Table81112[[#This Row],[Zadanie 1]:[Zadanie 5]])</f>
        <v>0</v>
      </c>
      <c r="CL29">
        <v>23</v>
      </c>
      <c r="CM29">
        <f>Table1[[#This Row],[Imię i Nazwisko]]</f>
        <v>0</v>
      </c>
      <c r="CS29" s="2">
        <f>SUM(Table8111213[[#This Row],[Zadanie 1]:[Zadanie 5]])</f>
        <v>0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V30">
        <f>SUM(Table3[[#This Row],[1]:[15]])</f>
        <v>0</v>
      </c>
      <c r="X30">
        <v>24</v>
      </c>
      <c r="Y30">
        <f>Table1[[#This Row],[Imię i Nazwisko]]</f>
        <v>0</v>
      </c>
      <c r="AO30">
        <f>$Y$2*SUM(Table35[[#This Row],[1]:[15]])</f>
        <v>0</v>
      </c>
      <c r="AR30">
        <v>24</v>
      </c>
      <c r="AS30">
        <f>Table1[[#This Row],[Imię i Nazwisko]]</f>
        <v>0</v>
      </c>
      <c r="AT30" s="3">
        <f>Table81112[[#This Row],[Punkty]]/k1max*50</f>
        <v>0</v>
      </c>
      <c r="AU30" s="3">
        <f>Table8111213[[#This Row],[Punkty]]/k2max*50</f>
        <v>0</v>
      </c>
      <c r="AV30" s="3">
        <f>Table811121314[[#This Row],[Punkty]]/k3max*50</f>
        <v>0</v>
      </c>
      <c r="AW30" s="3">
        <f>SUM(Table5[[#This Row],[Kol 1]:[Kol 3]])</f>
        <v>0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0</v>
      </c>
      <c r="BJ30">
        <f>IF(MIN(Table5[[#This Row],[Suma]]/$AS$2,(Table5[[#This Row],[Suma]]+Table35[[#This Row],[Suma]])/$AS$2)&lt;0.5,0,1)</f>
        <v>0</v>
      </c>
      <c r="BK30">
        <f>SUM(Table57[[#This Row],[Suma]],Table5[[#This Row],[Suma]],Table35[[#This Row],[Suma]])</f>
        <v>0</v>
      </c>
      <c r="BL30" s="1">
        <f t="shared" si="0"/>
        <v>0</v>
      </c>
      <c r="BM30" t="str">
        <f t="shared" si="1"/>
        <v>NZ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J30" s="2">
        <f>SUM(Table81112[[#This Row],[Zadanie 1]:[Zadanie 5]])</f>
        <v>0</v>
      </c>
      <c r="CL30">
        <v>24</v>
      </c>
      <c r="CM30">
        <f>Table1[[#This Row],[Imię i Nazwisko]]</f>
        <v>0</v>
      </c>
      <c r="CS30" s="2">
        <f>SUM(Table8111213[[#This Row],[Zadanie 1]:[Zadanie 5]])</f>
        <v>0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V31">
        <f>SUM(Table3[[#This Row],[1]:[15]])</f>
        <v>0</v>
      </c>
      <c r="X31">
        <v>25</v>
      </c>
      <c r="Y31">
        <f>Table1[[#This Row],[Imię i Nazwisko]]</f>
        <v>0</v>
      </c>
      <c r="AO31">
        <f>$Y$2*SUM(Table35[[#This Row],[1]:[15]])</f>
        <v>0</v>
      </c>
      <c r="AR31">
        <v>25</v>
      </c>
      <c r="AS31">
        <f>Table1[[#This Row],[Imię i Nazwisko]]</f>
        <v>0</v>
      </c>
      <c r="AT31" s="3">
        <f>Table81112[[#This Row],[Punkty]]/k1max*50</f>
        <v>0</v>
      </c>
      <c r="AU31" s="3">
        <f>Table8111213[[#This Row],[Punkty]]/k2max*50</f>
        <v>0</v>
      </c>
      <c r="AV31" s="3">
        <f>Table811121314[[#This Row],[Punkty]]/k3max*50</f>
        <v>0</v>
      </c>
      <c r="AW31" s="3">
        <f>SUM(Table5[[#This Row],[Kol 1]:[Kol 3]])</f>
        <v>0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0</v>
      </c>
      <c r="BJ31">
        <f>IF(MIN(Table5[[#This Row],[Suma]]/$AS$2,(Table5[[#This Row],[Suma]]+Table35[[#This Row],[Suma]])/$AS$2)&lt;0.5,0,1)</f>
        <v>0</v>
      </c>
      <c r="BK31">
        <f>SUM(Table57[[#This Row],[Suma]],Table5[[#This Row],[Suma]],Table35[[#This Row],[Suma]])</f>
        <v>0</v>
      </c>
      <c r="BL31" s="1">
        <f t="shared" si="0"/>
        <v>0</v>
      </c>
      <c r="BM31" t="str">
        <f t="shared" si="1"/>
        <v>NZ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 t="str">
        <f>IF(Table2[[#This Row],[Ocena I]]&lt;&gt;2," ",IF(Table8[[#This Row],[%]]&lt;0.5,2,3))</f>
        <v xml:space="preserve"> 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 t="str">
        <f>IF(OR(Table2[[#This Row],[Ocena I]]&lt;&gt;2, Table8[[#This Row],[Ocena II]]&lt;&gt;2)," ",IF(Table811[[#This Row],[%]]&lt;0.5,2,3))</f>
        <v xml:space="preserve"> </v>
      </c>
      <c r="CC31">
        <v>25</v>
      </c>
      <c r="CD31">
        <f>Table1[[#This Row],[Imię i Nazwisko]]</f>
        <v>0</v>
      </c>
      <c r="CJ31" s="2">
        <f>SUM(Table81112[[#This Row],[Zadanie 1]:[Zadanie 5]])</f>
        <v>0</v>
      </c>
      <c r="CL31">
        <v>25</v>
      </c>
      <c r="CM31">
        <f>Table1[[#This Row],[Imię i Nazwisko]]</f>
        <v>0</v>
      </c>
      <c r="CS31" s="2">
        <f>SUM(Table8111213[[#This Row],[Zadanie 1]:[Zadanie 5]])</f>
        <v>0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E32">
        <v>26</v>
      </c>
      <c r="F32">
        <f>Table1[[#This Row],[Imię i Nazwisko]]</f>
        <v>0</v>
      </c>
      <c r="V32">
        <f>SUM(Table3[[#This Row],[1]:[15]])</f>
        <v>0</v>
      </c>
      <c r="X32">
        <v>26</v>
      </c>
      <c r="Y32">
        <f>Table1[[#This Row],[Imię i Nazwisko]]</f>
        <v>0</v>
      </c>
      <c r="AO32">
        <f>$Y$2*SUM(Table35[[#This Row],[1]:[15]])</f>
        <v>0</v>
      </c>
      <c r="AR32">
        <v>26</v>
      </c>
      <c r="AS32">
        <f>Table1[[#This Row],[Imię i Nazwisko]]</f>
        <v>0</v>
      </c>
      <c r="AT32" s="3">
        <f>Table81112[[#This Row],[Punkty]]/k1max*50</f>
        <v>0</v>
      </c>
      <c r="AU32" s="3">
        <f>Table8111213[[#This Row],[Punkty]]/k2max*50</f>
        <v>0</v>
      </c>
      <c r="AV32" s="3">
        <f>Table811121314[[#This Row],[Punkty]]/k3max*50</f>
        <v>0</v>
      </c>
      <c r="AW32" s="3">
        <f>SUM(Table5[[#This Row],[Kol 1]:[Kol 3]])</f>
        <v>0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0</v>
      </c>
      <c r="BJ32">
        <f>IF(MIN(Table5[[#This Row],[Suma]]/$AS$2,(Table5[[#This Row],[Suma]]+Table35[[#This Row],[Suma]])/$AS$2)&lt;0.5,0,1)</f>
        <v>0</v>
      </c>
      <c r="BK32">
        <f>SUM(Table57[[#This Row],[Suma]],Table5[[#This Row],[Suma]],Table35[[#This Row],[Suma]])</f>
        <v>0</v>
      </c>
      <c r="BL32" s="1">
        <f t="shared" ref="BL32:BL41" si="2">BK32/$AS$2</f>
        <v>0</v>
      </c>
      <c r="BM32" t="str">
        <f t="shared" ref="BM32:BM41" si="3">IF(BI32=0, "NZ",IF(BJ32=0,2,IF(BL32&lt;0.6,3,IF(BL32&lt;0.7,3.5,IF(BL32&lt;0.8,4,IF(BL32&lt;0.9,4.5,5))))))</f>
        <v>NZ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 t="str">
        <f>IF(Table2[[#This Row],[Ocena I]]&lt;&gt;2," ",IF(Table8[[#This Row],[%]]&lt;0.5,2,3))</f>
        <v xml:space="preserve"> 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 t="str">
        <f>IF(OR(Table2[[#This Row],[Ocena I]]&lt;&gt;2, Table8[[#This Row],[Ocena II]]&lt;&gt;2)," ",IF(Table811[[#This Row],[%]]&lt;0.5,2,3))</f>
        <v xml:space="preserve"> </v>
      </c>
      <c r="CC32">
        <v>26</v>
      </c>
      <c r="CD32">
        <f>Table1[[#This Row],[Imię i Nazwisko]]</f>
        <v>0</v>
      </c>
      <c r="CJ32" s="2">
        <f>SUM(Table81112[[#This Row],[Zadanie 1]:[Zadanie 5]])</f>
        <v>0</v>
      </c>
      <c r="CL32">
        <v>26</v>
      </c>
      <c r="CM32">
        <f>Table1[[#This Row],[Imię i Nazwisko]]</f>
        <v>0</v>
      </c>
      <c r="CS32" s="2">
        <f>SUM(Table8111213[[#This Row],[Zadanie 1]:[Zadanie 5]])</f>
        <v>0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E33">
        <v>27</v>
      </c>
      <c r="F33">
        <f>Table1[[#This Row],[Imię i Nazwisko]]</f>
        <v>0</v>
      </c>
      <c r="V33">
        <f>SUM(Table3[[#This Row],[1]:[15]])</f>
        <v>0</v>
      </c>
      <c r="X33">
        <v>27</v>
      </c>
      <c r="Y33">
        <f>Table1[[#This Row],[Imię i Nazwisko]]</f>
        <v>0</v>
      </c>
      <c r="AO33">
        <f>$Y$2*SUM(Table35[[#This Row],[1]:[15]])</f>
        <v>0</v>
      </c>
      <c r="AR33">
        <v>27</v>
      </c>
      <c r="AS33">
        <f>Table1[[#This Row],[Imię i Nazwisko]]</f>
        <v>0</v>
      </c>
      <c r="AT33" s="3">
        <f>Table81112[[#This Row],[Punkty]]/k1max*50</f>
        <v>0</v>
      </c>
      <c r="AU33" s="3">
        <f>Table8111213[[#This Row],[Punkty]]/k2max*50</f>
        <v>0</v>
      </c>
      <c r="AV33" s="3">
        <f>Table811121314[[#This Row],[Punkty]]/k3max*50</f>
        <v>0</v>
      </c>
      <c r="AW33" s="3">
        <f>SUM(Table5[[#This Row],[Kol 1]:[Kol 3]])</f>
        <v>0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0</v>
      </c>
      <c r="BJ33">
        <f>IF(MIN(Table5[[#This Row],[Suma]]/$AS$2,(Table5[[#This Row],[Suma]]+Table35[[#This Row],[Suma]])/$AS$2)&lt;0.5,0,1)</f>
        <v>0</v>
      </c>
      <c r="BK33">
        <f>SUM(Table57[[#This Row],[Suma]],Table5[[#This Row],[Suma]],Table35[[#This Row],[Suma]])</f>
        <v>0</v>
      </c>
      <c r="BL33" s="1">
        <f t="shared" si="2"/>
        <v>0</v>
      </c>
      <c r="BM33" t="str">
        <f t="shared" si="3"/>
        <v>NZ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J33" s="2">
        <f>SUM(Table81112[[#This Row],[Zadanie 1]:[Zadanie 5]])</f>
        <v>0</v>
      </c>
      <c r="CL33">
        <v>27</v>
      </c>
      <c r="CM33">
        <f>Table1[[#This Row],[Imię i Nazwisko]]</f>
        <v>0</v>
      </c>
      <c r="CS33" s="2">
        <f>SUM(Table8111213[[#This Row],[Zadanie 1]:[Zadanie 5]])</f>
        <v>0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E34">
        <v>28</v>
      </c>
      <c r="F34">
        <f>Table1[[#This Row],[Imię i Nazwisko]]</f>
        <v>0</v>
      </c>
      <c r="V34">
        <f>SUM(Table3[[#This Row],[1]:[15]])</f>
        <v>0</v>
      </c>
      <c r="X34">
        <v>28</v>
      </c>
      <c r="Y34">
        <f>Table1[[#This Row],[Imię i Nazwisko]]</f>
        <v>0</v>
      </c>
      <c r="AO34">
        <f>$Y$2*SUM(Table35[[#This Row],[1]:[15]])</f>
        <v>0</v>
      </c>
      <c r="AR34">
        <v>28</v>
      </c>
      <c r="AS34">
        <f>Table1[[#This Row],[Imię i Nazwisko]]</f>
        <v>0</v>
      </c>
      <c r="AT34" s="3">
        <f>Table81112[[#This Row],[Punkty]]/k1max*50</f>
        <v>0</v>
      </c>
      <c r="AU34" s="3">
        <f>Table8111213[[#This Row],[Punkty]]/k2max*50</f>
        <v>0</v>
      </c>
      <c r="AV34" s="3">
        <f>Table811121314[[#This Row],[Punkty]]/k3max*50</f>
        <v>0</v>
      </c>
      <c r="AW34" s="3">
        <f>SUM(Table5[[#This Row],[Kol 1]:[Kol 3]])</f>
        <v>0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f>IF(Table3[[#This Row],[Suma]]&gt;=$F$1-$F$2,1,0)</f>
        <v>0</v>
      </c>
      <c r="BJ34">
        <f>IF(MIN(Table5[[#This Row],[Suma]]/$AS$2,(Table5[[#This Row],[Suma]]+Table35[[#This Row],[Suma]])/$AS$2)&lt;0.5,0,1)</f>
        <v>0</v>
      </c>
      <c r="BK34">
        <f>SUM(Table57[[#This Row],[Suma]],Table5[[#This Row],[Suma]],Table35[[#This Row],[Suma]])</f>
        <v>0</v>
      </c>
      <c r="BL34" s="1">
        <f t="shared" si="2"/>
        <v>0</v>
      </c>
      <c r="BM34" t="str">
        <f t="shared" si="3"/>
        <v>NZ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 t="str">
        <f>IF(Table2[[#This Row],[Ocena I]]&lt;&gt;2," ",IF(Table8[[#This Row],[%]]&lt;0.5,2,3))</f>
        <v xml:space="preserve"> 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 t="str">
        <f>IF(OR(Table2[[#This Row],[Ocena I]]&lt;&gt;2, Table8[[#This Row],[Ocena II]]&lt;&gt;2)," ",IF(Table811[[#This Row],[%]]&lt;0.5,2,3))</f>
        <v xml:space="preserve"> </v>
      </c>
      <c r="CC34">
        <v>28</v>
      </c>
      <c r="CD34">
        <f>Table1[[#This Row],[Imię i Nazwisko]]</f>
        <v>0</v>
      </c>
      <c r="CJ34" s="2">
        <f>SUM(Table81112[[#This Row],[Zadanie 1]:[Zadanie 5]])</f>
        <v>0</v>
      </c>
      <c r="CL34">
        <v>28</v>
      </c>
      <c r="CM34">
        <f>Table1[[#This Row],[Imię i Nazwisko]]</f>
        <v>0</v>
      </c>
      <c r="CS34" s="2">
        <f>SUM(Table8111213[[#This Row],[Zadanie 1]:[Zadanie 5]])</f>
        <v>0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x14ac:dyDescent="0.25">
      <c r="A35">
        <v>29</v>
      </c>
      <c r="E35">
        <v>29</v>
      </c>
      <c r="F35">
        <f>Table1[[#This Row],[Imię i Nazwisko]]</f>
        <v>0</v>
      </c>
      <c r="V35">
        <f>SUM(Table3[[#This Row],[1]:[15]])</f>
        <v>0</v>
      </c>
      <c r="X35">
        <v>29</v>
      </c>
      <c r="Y35">
        <f>Table1[[#This Row],[Imię i Nazwisko]]</f>
        <v>0</v>
      </c>
      <c r="AO35">
        <f>$Y$2*SUM(Table35[[#This Row],[1]:[15]])</f>
        <v>0</v>
      </c>
      <c r="AR35">
        <v>29</v>
      </c>
      <c r="AS35">
        <f>Table1[[#This Row],[Imię i Nazwisko]]</f>
        <v>0</v>
      </c>
      <c r="AT35" s="3">
        <f>Table81112[[#This Row],[Punkty]]/k1max*50</f>
        <v>0</v>
      </c>
      <c r="AU35" s="3">
        <f>Table8111213[[#This Row],[Punkty]]/k2max*50</f>
        <v>0</v>
      </c>
      <c r="AV35" s="3">
        <f>Table811121314[[#This Row],[Punkty]]/k3max*50</f>
        <v>0</v>
      </c>
      <c r="AW35" s="3">
        <f>SUM(Table5[[#This Row],[Kol 1]:[Kol 3]])</f>
        <v>0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0</v>
      </c>
      <c r="BJ35">
        <f>IF(MIN(Table5[[#This Row],[Suma]]/$AS$2,(Table5[[#This Row],[Suma]]+Table35[[#This Row],[Suma]])/$AS$2)&lt;0.5,0,1)</f>
        <v>0</v>
      </c>
      <c r="BK35">
        <f>SUM(Table57[[#This Row],[Suma]],Table5[[#This Row],[Suma]],Table35[[#This Row],[Suma]])</f>
        <v>0</v>
      </c>
      <c r="BL35" s="1">
        <f t="shared" si="2"/>
        <v>0</v>
      </c>
      <c r="BM35" t="str">
        <f t="shared" si="3"/>
        <v>NZ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J35" s="2">
        <f>SUM(Table81112[[#This Row],[Zadanie 1]:[Zadanie 5]])</f>
        <v>0</v>
      </c>
      <c r="CL35">
        <v>29</v>
      </c>
      <c r="CM35">
        <f>Table1[[#This Row],[Imię i Nazwisko]]</f>
        <v>0</v>
      </c>
      <c r="CS35" s="2">
        <f>SUM(Table8111213[[#This Row],[Zadanie 1]:[Zadanie 5]])</f>
        <v>0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V36">
        <f>SUM(Table3[[#This Row],[1]:[15]])</f>
        <v>0</v>
      </c>
      <c r="X36">
        <v>30</v>
      </c>
      <c r="Y36">
        <f>Table1[[#This Row],[Imię i Nazwisko]]</f>
        <v>0</v>
      </c>
      <c r="AO36">
        <f>$Y$2*SUM(Table35[[#This Row],[1]:[15]])</f>
        <v>0</v>
      </c>
      <c r="AR36">
        <v>30</v>
      </c>
      <c r="AS36">
        <f>Table1[[#This Row],[Imię i Nazwisko]]</f>
        <v>0</v>
      </c>
      <c r="AT36" s="3">
        <f>Table81112[[#This Row],[Punkty]]/k1max*50</f>
        <v>0</v>
      </c>
      <c r="AU36" s="3">
        <f>Table8111213[[#This Row],[Punkty]]/k2max*50</f>
        <v>0</v>
      </c>
      <c r="AV36" s="3">
        <f>Table811121314[[#This Row],[Punkty]]/k3max*50</f>
        <v>0</v>
      </c>
      <c r="AW36" s="3">
        <f>SUM(Table5[[#This Row],[Kol 1]:[Kol 3]])</f>
        <v>0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0</v>
      </c>
      <c r="BJ36">
        <f>IF(MIN(Table5[[#This Row],[Suma]]/$AS$2,(Table5[[#This Row],[Suma]]+Table35[[#This Row],[Suma]])/$AS$2)&lt;0.5,0,1)</f>
        <v>0</v>
      </c>
      <c r="BK36">
        <f>SUM(Table57[[#This Row],[Suma]],Table5[[#This Row],[Suma]],Table35[[#This Row],[Suma]])</f>
        <v>0</v>
      </c>
      <c r="BL36" s="1">
        <f t="shared" si="2"/>
        <v>0</v>
      </c>
      <c r="BM36" t="str">
        <f t="shared" si="3"/>
        <v>NZ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J36" s="2">
        <f>SUM(Table81112[[#This Row],[Zadanie 1]:[Zadanie 5]])</f>
        <v>0</v>
      </c>
      <c r="CL36">
        <v>30</v>
      </c>
      <c r="CM36">
        <f>Table1[[#This Row],[Imię i Nazwisko]]</f>
        <v>0</v>
      </c>
      <c r="CS36" s="2">
        <f>SUM(Table8111213[[#This Row],[Zadanie 1]:[Zadanie 5]])</f>
        <v>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CU5:DB5"/>
    <mergeCell ref="DD5:DK5"/>
    <mergeCell ref="DM5:DT5"/>
    <mergeCell ref="BO5:BS5"/>
    <mergeCell ref="BU5:BY5"/>
    <mergeCell ref="CC5:CJ5"/>
    <mergeCell ref="CL5:CS5"/>
    <mergeCell ref="BG5:BM5"/>
    <mergeCell ref="E5:V5"/>
    <mergeCell ref="X5:AO5"/>
    <mergeCell ref="AR5:AW5"/>
    <mergeCell ref="AZ5:BE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FiIS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15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Kierunek</v>
      </c>
      <c r="B2" t="str">
        <f>IF(ISBLANK(Sheet1!B2)," ",Sheet1!B2)</f>
        <v>Fizyka Medyczna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36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40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1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środa, 16:15-17:45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>K1</v>
      </c>
      <c r="U4" t="str">
        <f>IF(ISBLANK(Sheet1!U4)," ",Sheet1!U4)</f>
        <v>K2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>K1</v>
      </c>
      <c r="AN4" t="str">
        <f>IF(ISBLANK(Sheet1!AN4)," ",Sheet1!AN4)</f>
        <v>K2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55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>
        <f>IF(ISBLANK(Sheet1!G7)," ",Sheet1!G7)</f>
        <v>1</v>
      </c>
      <c r="H7">
        <f>IF(ISBLANK(Sheet1!H7)," ",Sheet1!H7)</f>
        <v>1</v>
      </c>
      <c r="I7" t="str">
        <f>IF(ISBLANK(Sheet1!I7)," ",Sheet1!I7)</f>
        <v xml:space="preserve"> </v>
      </c>
      <c r="J7">
        <f>IF(ISBLANK(Sheet1!J7)," ",Sheet1!J7)</f>
        <v>1</v>
      </c>
      <c r="K7">
        <f>IF(ISBLANK(Sheet1!K7)," ",Sheet1!K7)</f>
        <v>1</v>
      </c>
      <c r="L7">
        <f>IF(ISBLANK(Sheet1!L7)," ",Sheet1!L7)</f>
        <v>1</v>
      </c>
      <c r="M7" t="str">
        <f>IF(ISBLANK(Sheet1!M7)," ",Sheet1!M7)</f>
        <v xml:space="preserve"> </v>
      </c>
      <c r="N7">
        <f>IF(ISBLANK(Sheet1!N7)," ",Sheet1!N7)</f>
        <v>1</v>
      </c>
      <c r="O7">
        <f>IF(ISBLANK(Sheet1!O7)," ",Sheet1!O7)</f>
        <v>1</v>
      </c>
      <c r="P7" t="str">
        <f>IF(ISBLANK(Sheet1!P7)," ",Sheet1!P7)</f>
        <v xml:space="preserve"> </v>
      </c>
      <c r="Q7">
        <f>IF(ISBLANK(Sheet1!Q7)," ",Sheet1!Q7)</f>
        <v>1</v>
      </c>
      <c r="R7">
        <f>IF(ISBLANK(Sheet1!R7)," ",Sheet1!R7)</f>
        <v>1</v>
      </c>
      <c r="S7">
        <f>IF(ISBLANK(Sheet1!S7)," ",Sheet1!S7)</f>
        <v>1</v>
      </c>
      <c r="T7">
        <f>IF(ISBLANK(Sheet1!T7)," ",Sheet1!T7)</f>
        <v>1</v>
      </c>
      <c r="U7">
        <f>IF(ISBLANK(Sheet1!U7)," ",Sheet1!U7)</f>
        <v>1</v>
      </c>
      <c r="V7">
        <f>IF(ISBLANK(Sheet1!V7)," ",Sheet1!V7)</f>
        <v>12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 t="str">
        <f>IF(ISBLANK(Sheet1!Z7)," ",Sheet1!Z7)</f>
        <v xml:space="preserve"> </v>
      </c>
      <c r="AA7">
        <f>IF(ISBLANK(Sheet1!AA7)," ",Sheet1!AA7)</f>
        <v>1</v>
      </c>
      <c r="AB7" t="str">
        <f>IF(ISBLANK(Sheet1!AB7)," ",Sheet1!AB7)</f>
        <v xml:space="preserve"> </v>
      </c>
      <c r="AC7" t="str">
        <f>IF(ISBLANK(Sheet1!AC7)," ",Sheet1!AC7)</f>
        <v xml:space="preserve"> </v>
      </c>
      <c r="AD7" t="str">
        <f>IF(ISBLANK(Sheet1!AD7)," ",Sheet1!AD7)</f>
        <v xml:space="preserve"> </v>
      </c>
      <c r="AE7">
        <f>IF(ISBLANK(Sheet1!AE7)," ",Sheet1!AE7)</f>
        <v>-2</v>
      </c>
      <c r="AF7" t="str">
        <f>IF(ISBLANK(Sheet1!AF7)," ",Sheet1!AF7)</f>
        <v xml:space="preserve"> </v>
      </c>
      <c r="AG7">
        <f>IF(ISBLANK(Sheet1!AG7)," ",Sheet1!AG7)</f>
        <v>-2</v>
      </c>
      <c r="AH7" t="str">
        <f>IF(ISBLANK(Sheet1!AH7)," ",Sheet1!AH7)</f>
        <v xml:space="preserve"> </v>
      </c>
      <c r="AI7" t="str">
        <f>IF(ISBLANK(Sheet1!AI7)," ",Sheet1!AI7)</f>
        <v xml:space="preserve"> </v>
      </c>
      <c r="AJ7" t="str">
        <f>IF(ISBLANK(Sheet1!AJ7)," ",Sheet1!AJ7)</f>
        <v xml:space="preserve"> </v>
      </c>
      <c r="AK7" t="str">
        <f>IF(ISBLANK(Sheet1!AK7)," ",Sheet1!AK7)</f>
        <v xml:space="preserve"> </v>
      </c>
      <c r="AL7" t="str">
        <f>IF(ISBLANK(Sheet1!AL7)," ",Sheet1!AL7)</f>
        <v xml:space="preserve"> 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-3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23.611111111111111</v>
      </c>
      <c r="AU7">
        <f>IF(ISBLANK(Sheet1!AU7)," ",Sheet1!AU7)</f>
        <v>0</v>
      </c>
      <c r="AV7">
        <f>IF(ISBLANK(Sheet1!AV7)," ",Sheet1!AV7)</f>
        <v>0</v>
      </c>
      <c r="AW7">
        <f>IF(ISBLANK(Sheet1!AW7)," ",Sheet1!AW7)</f>
        <v>23.611111111111111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1</v>
      </c>
      <c r="BJ7">
        <f>IF(ISBLANK(Sheet1!BJ7)," ",Sheet1!BJ7)</f>
        <v>0</v>
      </c>
      <c r="BK7">
        <f>IF(ISBLANK(Sheet1!BK7)," ",Sheet1!BK7)</f>
        <v>20.611111111111111</v>
      </c>
      <c r="BL7">
        <f>IF(ISBLANK(Sheet1!BL7)," ",Sheet1!BL7)</f>
        <v>0.20611111111111111</v>
      </c>
      <c r="BM7">
        <f>IF(ISBLANK(Sheet1!BM7)," ",Sheet1!BM7)</f>
        <v>2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>
        <f>IF(ISBLANK(Sheet1!BS7)," ",Sheet1!BS7)</f>
        <v>2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>
        <f>IF(ISBLANK(Sheet1!BY7)," ",Sheet1!BY7)</f>
        <v>2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>
        <f>IF(ISBLANK(Sheet1!CE7)," ",Sheet1!CE7)</f>
        <v>5</v>
      </c>
      <c r="CF7">
        <f>IF(ISBLANK(Sheet1!CF7)," ",Sheet1!CF7)</f>
        <v>7</v>
      </c>
      <c r="CG7">
        <f>IF(ISBLANK(Sheet1!CG7)," ",Sheet1!CG7)</f>
        <v>0</v>
      </c>
      <c r="CH7">
        <f>IF(ISBLANK(Sheet1!CH7)," ",Sheet1!CH7)</f>
        <v>5</v>
      </c>
      <c r="CI7" t="str">
        <f>IF(ISBLANK(Sheet1!CI7)," ",Sheet1!CI7)</f>
        <v xml:space="preserve"> </v>
      </c>
      <c r="CJ7">
        <f>IF(ISBLANK(Sheet1!CJ7)," ",Sheet1!CJ7)</f>
        <v>17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 t="str">
        <f>IF(ISBLANK(Sheet1!CN7)," ",Sheet1!CN7)</f>
        <v xml:space="preserve"> </v>
      </c>
      <c r="CO7" t="str">
        <f>IF(ISBLANK(Sheet1!CO7)," ",Sheet1!CO7)</f>
        <v xml:space="preserve"> </v>
      </c>
      <c r="CP7" t="str">
        <f>IF(ISBLANK(Sheet1!CP7)," ",Sheet1!CP7)</f>
        <v xml:space="preserve"> </v>
      </c>
      <c r="CQ7" t="str">
        <f>IF(ISBLANK(Sheet1!CQ7)," ",Sheet1!CQ7)</f>
        <v xml:space="preserve"> </v>
      </c>
      <c r="CR7" t="str">
        <f>IF(ISBLANK(Sheet1!CR7)," ",Sheet1!CR7)</f>
        <v xml:space="preserve"> </v>
      </c>
      <c r="CS7">
        <f>IF(ISBLANK(Sheet1!CS7)," ",Sheet1!CS7)</f>
        <v>0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55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>
        <f>IF(ISBLANK(Sheet1!I8)," ",Sheet1!I8)</f>
        <v>1</v>
      </c>
      <c r="J8">
        <f>IF(ISBLANK(Sheet1!J8)," ",Sheet1!J8)</f>
        <v>1</v>
      </c>
      <c r="K8">
        <f>IF(ISBLANK(Sheet1!K8)," ",Sheet1!K8)</f>
        <v>1</v>
      </c>
      <c r="L8">
        <f>IF(ISBLANK(Sheet1!L8)," ",Sheet1!L8)</f>
        <v>1</v>
      </c>
      <c r="M8">
        <f>IF(ISBLANK(Sheet1!M8)," ",Sheet1!M8)</f>
        <v>1</v>
      </c>
      <c r="N8">
        <f>IF(ISBLANK(Sheet1!N8)," ",Sheet1!N8)</f>
        <v>1</v>
      </c>
      <c r="O8" t="str">
        <f>IF(ISBLANK(Sheet1!O8)," ",Sheet1!O8)</f>
        <v xml:space="preserve"> </v>
      </c>
      <c r="P8">
        <f>IF(ISBLANK(Sheet1!P8)," ",Sheet1!P8)</f>
        <v>1</v>
      </c>
      <c r="Q8">
        <f>IF(ISBLANK(Sheet1!Q8)," ",Sheet1!Q8)</f>
        <v>1</v>
      </c>
      <c r="R8">
        <f>IF(ISBLANK(Sheet1!R8)," ",Sheet1!R8)</f>
        <v>1</v>
      </c>
      <c r="S8">
        <f>IF(ISBLANK(Sheet1!S8)," ",Sheet1!S8)</f>
        <v>1</v>
      </c>
      <c r="T8">
        <f>IF(ISBLANK(Sheet1!T8)," ",Sheet1!T8)</f>
        <v>1</v>
      </c>
      <c r="U8">
        <f>IF(ISBLANK(Sheet1!U8)," ",Sheet1!U8)</f>
        <v>1</v>
      </c>
      <c r="V8">
        <f>IF(ISBLANK(Sheet1!V8)," ",Sheet1!V8)</f>
        <v>14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>
        <f>IF(ISBLANK(Sheet1!Z8)," ",Sheet1!Z8)</f>
        <v>1</v>
      </c>
      <c r="AA8">
        <f>IF(ISBLANK(Sheet1!AA8)," ",Sheet1!AA8)</f>
        <v>1</v>
      </c>
      <c r="AB8">
        <f>IF(ISBLANK(Sheet1!AB8)," ",Sheet1!AB8)</f>
        <v>1</v>
      </c>
      <c r="AC8">
        <f>IF(ISBLANK(Sheet1!AC8)," ",Sheet1!AC8)</f>
        <v>1</v>
      </c>
      <c r="AD8">
        <f>IF(ISBLANK(Sheet1!AD8)," ",Sheet1!AD8)</f>
        <v>1</v>
      </c>
      <c r="AE8">
        <f>IF(ISBLANK(Sheet1!AE8)," ",Sheet1!AE8)</f>
        <v>1</v>
      </c>
      <c r="AF8">
        <f>IF(ISBLANK(Sheet1!AF8)," ",Sheet1!AF8)</f>
        <v>2</v>
      </c>
      <c r="AG8" t="str">
        <f>IF(ISBLANK(Sheet1!AG8)," ",Sheet1!AG8)</f>
        <v xml:space="preserve"> </v>
      </c>
      <c r="AH8" t="str">
        <f>IF(ISBLANK(Sheet1!AH8)," ",Sheet1!AH8)</f>
        <v xml:space="preserve"> </v>
      </c>
      <c r="AI8" t="str">
        <f>IF(ISBLANK(Sheet1!AI8)," ",Sheet1!AI8)</f>
        <v xml:space="preserve"> </v>
      </c>
      <c r="AJ8" t="str">
        <f>IF(ISBLANK(Sheet1!AJ8)," ",Sheet1!AJ8)</f>
        <v xml:space="preserve"> </v>
      </c>
      <c r="AK8" t="str">
        <f>IF(ISBLANK(Sheet1!AK8)," ",Sheet1!AK8)</f>
        <v xml:space="preserve"> 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8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37.5</v>
      </c>
      <c r="AU8">
        <f>IF(ISBLANK(Sheet1!AU8)," ",Sheet1!AU8)</f>
        <v>40</v>
      </c>
      <c r="AV8">
        <f>IF(ISBLANK(Sheet1!AV8)," ",Sheet1!AV8)</f>
        <v>0</v>
      </c>
      <c r="AW8">
        <f>IF(ISBLANK(Sheet1!AW8)," ",Sheet1!AW8)</f>
        <v>77.5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1</v>
      </c>
      <c r="BK8">
        <f>IF(ISBLANK(Sheet1!BK8)," ",Sheet1!BK8)</f>
        <v>85.5</v>
      </c>
      <c r="BL8">
        <f>IF(ISBLANK(Sheet1!BL8)," ",Sheet1!BL8)</f>
        <v>0.85499999999999998</v>
      </c>
      <c r="BM8">
        <f>IF(ISBLANK(Sheet1!BM8)," ",Sheet1!BM8)</f>
        <v>4.5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 t="str">
        <f>IF(ISBLANK(Sheet1!BS8)," ",Sheet1!BS8)</f>
        <v xml:space="preserve"> 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 t="str">
        <f>IF(ISBLANK(Sheet1!BY8)," ",Sheet1!BY8)</f>
        <v xml:space="preserve"> 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9</v>
      </c>
      <c r="CF8">
        <f>IF(ISBLANK(Sheet1!CF8)," ",Sheet1!CF8)</f>
        <v>3</v>
      </c>
      <c r="CG8">
        <f>IF(ISBLANK(Sheet1!CG8)," ",Sheet1!CG8)</f>
        <v>7</v>
      </c>
      <c r="CH8">
        <f>IF(ISBLANK(Sheet1!CH8)," ",Sheet1!CH8)</f>
        <v>8</v>
      </c>
      <c r="CI8" t="str">
        <f>IF(ISBLANK(Sheet1!CI8)," ",Sheet1!CI8)</f>
        <v xml:space="preserve"> </v>
      </c>
      <c r="CJ8">
        <f>IF(ISBLANK(Sheet1!CJ8)," ",Sheet1!CJ8)</f>
        <v>27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5</v>
      </c>
      <c r="CO8">
        <f>IF(ISBLANK(Sheet1!CO8)," ",Sheet1!CO8)</f>
        <v>6</v>
      </c>
      <c r="CP8">
        <f>IF(ISBLANK(Sheet1!CP8)," ",Sheet1!CP8)</f>
        <v>9</v>
      </c>
      <c r="CQ8">
        <f>IF(ISBLANK(Sheet1!CQ8)," ",Sheet1!CQ8)</f>
        <v>12</v>
      </c>
      <c r="CR8" t="str">
        <f>IF(ISBLANK(Sheet1!CR8)," ",Sheet1!CR8)</f>
        <v xml:space="preserve"> </v>
      </c>
      <c r="CS8">
        <f>IF(ISBLANK(Sheet1!CS8)," ",Sheet1!CS8)</f>
        <v>32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55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 t="str">
        <f>IF(ISBLANK(Sheet1!I9)," ",Sheet1!I9)</f>
        <v xml:space="preserve"> </v>
      </c>
      <c r="J9" t="str">
        <f>IF(ISBLANK(Sheet1!J9)," ",Sheet1!J9)</f>
        <v xml:space="preserve"> </v>
      </c>
      <c r="K9" t="str">
        <f>IF(ISBLANK(Sheet1!K9)," ",Sheet1!K9)</f>
        <v xml:space="preserve"> </v>
      </c>
      <c r="L9" t="str">
        <f>IF(ISBLANK(Sheet1!L9)," ",Sheet1!L9)</f>
        <v xml:space="preserve"> </v>
      </c>
      <c r="M9" t="str">
        <f>IF(ISBLANK(Sheet1!M9)," ",Sheet1!M9)</f>
        <v xml:space="preserve"> </v>
      </c>
      <c r="N9" t="str">
        <f>IF(ISBLANK(Sheet1!N9)," ",Sheet1!N9)</f>
        <v xml:space="preserve"> </v>
      </c>
      <c r="O9" t="str">
        <f>IF(ISBLANK(Sheet1!O9)," ",Sheet1!O9)</f>
        <v xml:space="preserve"> </v>
      </c>
      <c r="P9" t="str">
        <f>IF(ISBLANK(Sheet1!P9)," ",Sheet1!P9)</f>
        <v xml:space="preserve"> </v>
      </c>
      <c r="Q9" t="str">
        <f>IF(ISBLANK(Sheet1!Q9)," ",Sheet1!Q9)</f>
        <v xml:space="preserve"> </v>
      </c>
      <c r="R9" t="str">
        <f>IF(ISBLANK(Sheet1!R9)," ",Sheet1!R9)</f>
        <v xml:space="preserve"> </v>
      </c>
      <c r="S9" t="str">
        <f>IF(ISBLANK(Sheet1!S9)," ",Sheet1!S9)</f>
        <v xml:space="preserve"> </v>
      </c>
      <c r="T9" t="str">
        <f>IF(ISBLANK(Sheet1!T9)," ",Sheet1!T9)</f>
        <v xml:space="preserve"> </v>
      </c>
      <c r="U9" t="str">
        <f>IF(ISBLANK(Sheet1!U9)," ",Sheet1!U9)</f>
        <v xml:space="preserve"> </v>
      </c>
      <c r="V9">
        <f>IF(ISBLANK(Sheet1!V9)," ",Sheet1!V9)</f>
        <v>2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 t="str">
        <f>IF(ISBLANK(Sheet1!Z9)," ",Sheet1!Z9)</f>
        <v xml:space="preserve"> </v>
      </c>
      <c r="AA9">
        <f>IF(ISBLANK(Sheet1!AA9)," ",Sheet1!AA9)</f>
        <v>-2</v>
      </c>
      <c r="AB9" t="str">
        <f>IF(ISBLANK(Sheet1!AB9)," ",Sheet1!AB9)</f>
        <v xml:space="preserve"> </v>
      </c>
      <c r="AC9" t="str">
        <f>IF(ISBLANK(Sheet1!AC9)," ",Sheet1!AC9)</f>
        <v xml:space="preserve"> </v>
      </c>
      <c r="AD9" t="str">
        <f>IF(ISBLANK(Sheet1!AD9)," ",Sheet1!AD9)</f>
        <v xml:space="preserve"> </v>
      </c>
      <c r="AE9" t="str">
        <f>IF(ISBLANK(Sheet1!AE9)," ",Sheet1!AE9)</f>
        <v xml:space="preserve"> </v>
      </c>
      <c r="AF9" t="str">
        <f>IF(ISBLANK(Sheet1!AF9)," ",Sheet1!AF9)</f>
        <v xml:space="preserve"> </v>
      </c>
      <c r="AG9" t="str">
        <f>IF(ISBLANK(Sheet1!AG9)," ",Sheet1!AG9)</f>
        <v xml:space="preserve"> </v>
      </c>
      <c r="AH9" t="str">
        <f>IF(ISBLANK(Sheet1!AH9)," ",Sheet1!AH9)</f>
        <v xml:space="preserve"> </v>
      </c>
      <c r="AI9" t="str">
        <f>IF(ISBLANK(Sheet1!AI9)," ",Sheet1!AI9)</f>
        <v xml:space="preserve"> </v>
      </c>
      <c r="AJ9" t="str">
        <f>IF(ISBLANK(Sheet1!AJ9)," ",Sheet1!AJ9)</f>
        <v xml:space="preserve"> </v>
      </c>
      <c r="AK9" t="str">
        <f>IF(ISBLANK(Sheet1!AK9)," ",Sheet1!AK9)</f>
        <v xml:space="preserve"> </v>
      </c>
      <c r="AL9" t="str">
        <f>IF(ISBLANK(Sheet1!AL9)," ",Sheet1!AL9)</f>
        <v xml:space="preserve"> 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-2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0</v>
      </c>
      <c r="AU9">
        <f>IF(ISBLANK(Sheet1!AU9)," ",Sheet1!AU9)</f>
        <v>0</v>
      </c>
      <c r="AV9">
        <f>IF(ISBLANK(Sheet1!AV9)," ",Sheet1!AV9)</f>
        <v>0</v>
      </c>
      <c r="AW9">
        <f>IF(ISBLANK(Sheet1!AW9)," ",Sheet1!AW9)</f>
        <v>0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0</v>
      </c>
      <c r="BJ9">
        <f>IF(ISBLANK(Sheet1!BJ9)," ",Sheet1!BJ9)</f>
        <v>0</v>
      </c>
      <c r="BK9">
        <f>IF(ISBLANK(Sheet1!BK9)," ",Sheet1!BK9)</f>
        <v>-2</v>
      </c>
      <c r="BL9">
        <f>IF(ISBLANK(Sheet1!BL9)," ",Sheet1!BL9)</f>
        <v>-0.02</v>
      </c>
      <c r="BM9" t="str">
        <f>IF(ISBLANK(Sheet1!BM9)," ",Sheet1!BM9)</f>
        <v>NZ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 t="str">
        <f>IF(ISBLANK(Sheet1!BS9)," ",Sheet1!BS9)</f>
        <v xml:space="preserve"> 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 t="str">
        <f>IF(ISBLANK(Sheet1!BY9)," ",Sheet1!BY9)</f>
        <v xml:space="preserve"> 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 t="str">
        <f>IF(ISBLANK(Sheet1!CE9)," ",Sheet1!CE9)</f>
        <v xml:space="preserve"> </v>
      </c>
      <c r="CF9" t="str">
        <f>IF(ISBLANK(Sheet1!CF9)," ",Sheet1!CF9)</f>
        <v xml:space="preserve"> </v>
      </c>
      <c r="CG9" t="str">
        <f>IF(ISBLANK(Sheet1!CG9)," ",Sheet1!CG9)</f>
        <v xml:space="preserve"> </v>
      </c>
      <c r="CH9" t="str">
        <f>IF(ISBLANK(Sheet1!CH9)," ",Sheet1!CH9)</f>
        <v xml:space="preserve"> </v>
      </c>
      <c r="CI9" t="str">
        <f>IF(ISBLANK(Sheet1!CI9)," ",Sheet1!CI9)</f>
        <v xml:space="preserve"> </v>
      </c>
      <c r="CJ9">
        <f>IF(ISBLANK(Sheet1!CJ9)," ",Sheet1!CJ9)</f>
        <v>0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 t="str">
        <f>IF(ISBLANK(Sheet1!CN9)," ",Sheet1!CN9)</f>
        <v xml:space="preserve"> </v>
      </c>
      <c r="CO9" t="str">
        <f>IF(ISBLANK(Sheet1!CO9)," ",Sheet1!CO9)</f>
        <v xml:space="preserve"> </v>
      </c>
      <c r="CP9" t="str">
        <f>IF(ISBLANK(Sheet1!CP9)," ",Sheet1!CP9)</f>
        <v xml:space="preserve"> </v>
      </c>
      <c r="CQ9" t="str">
        <f>IF(ISBLANK(Sheet1!CQ9)," ",Sheet1!CQ9)</f>
        <v xml:space="preserve"> </v>
      </c>
      <c r="CR9" t="str">
        <f>IF(ISBLANK(Sheet1!CR9)," ",Sheet1!CR9)</f>
        <v xml:space="preserve"> </v>
      </c>
      <c r="CS9">
        <f>IF(ISBLANK(Sheet1!CS9)," ",Sheet1!CS9)</f>
        <v>0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55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IF(ISBLANK(Sheet1!G10)," ",Sheet1!G10)</f>
        <v>1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>
        <f>IF(ISBLANK(Sheet1!L10)," ",Sheet1!L10)</f>
        <v>1</v>
      </c>
      <c r="M10">
        <f>IF(ISBLANK(Sheet1!M10)," ",Sheet1!M10)</f>
        <v>1</v>
      </c>
      <c r="N10">
        <f>IF(ISBLANK(Sheet1!N10)," ",Sheet1!N10)</f>
        <v>1</v>
      </c>
      <c r="O10">
        <f>IF(ISBLANK(Sheet1!O10)," ",Sheet1!O10)</f>
        <v>1</v>
      </c>
      <c r="P10">
        <f>IF(ISBLANK(Sheet1!P10)," ",Sheet1!P10)</f>
        <v>1</v>
      </c>
      <c r="Q10">
        <f>IF(ISBLANK(Sheet1!Q10)," ",Sheet1!Q10)</f>
        <v>1</v>
      </c>
      <c r="R10">
        <f>IF(ISBLANK(Sheet1!R10)," ",Sheet1!R10)</f>
        <v>1</v>
      </c>
      <c r="S10">
        <f>IF(ISBLANK(Sheet1!S10)," ",Sheet1!S10)</f>
        <v>1</v>
      </c>
      <c r="T10">
        <f>IF(ISBLANK(Sheet1!T10)," ",Sheet1!T10)</f>
        <v>1</v>
      </c>
      <c r="U10">
        <f>IF(ISBLANK(Sheet1!U10)," ",Sheet1!U10)</f>
        <v>1</v>
      </c>
      <c r="V10">
        <f>IF(ISBLANK(Sheet1!V10)," ",Sheet1!V10)</f>
        <v>15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 t="str">
        <f>IF(ISBLANK(Sheet1!Z10)," ",Sheet1!Z10)</f>
        <v xml:space="preserve"> </v>
      </c>
      <c r="AA10">
        <f>IF(ISBLANK(Sheet1!AA10)," ",Sheet1!AA10)</f>
        <v>1</v>
      </c>
      <c r="AB10">
        <f>IF(ISBLANK(Sheet1!AB10)," ",Sheet1!AB10)</f>
        <v>1</v>
      </c>
      <c r="AC10" t="str">
        <f>IF(ISBLANK(Sheet1!AC10)," ",Sheet1!AC10)</f>
        <v xml:space="preserve"> </v>
      </c>
      <c r="AD10">
        <f>IF(ISBLANK(Sheet1!AD10)," ",Sheet1!AD10)</f>
        <v>1</v>
      </c>
      <c r="AE10">
        <f>IF(ISBLANK(Sheet1!AE10)," ",Sheet1!AE10)</f>
        <v>2</v>
      </c>
      <c r="AF10" t="str">
        <f>IF(ISBLANK(Sheet1!AF10)," ",Sheet1!AF10)</f>
        <v xml:space="preserve"> </v>
      </c>
      <c r="AG10">
        <f>IF(ISBLANK(Sheet1!AG10)," ",Sheet1!AG10)</f>
        <v>1</v>
      </c>
      <c r="AH10">
        <f>IF(ISBLANK(Sheet1!AH10)," ",Sheet1!AH10)</f>
        <v>1</v>
      </c>
      <c r="AI10" t="str">
        <f>IF(ISBLANK(Sheet1!AI10)," ",Sheet1!AI10)</f>
        <v xml:space="preserve"> </v>
      </c>
      <c r="AJ10" t="str">
        <f>IF(ISBLANK(Sheet1!AJ10)," ",Sheet1!AJ10)</f>
        <v xml:space="preserve"> </v>
      </c>
      <c r="AK10">
        <f>IF(ISBLANK(Sheet1!AK10)," ",Sheet1!AK10)</f>
        <v>1</v>
      </c>
      <c r="AL10">
        <f>IF(ISBLANK(Sheet1!AL10)," ",Sheet1!AL10)</f>
        <v>1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9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27.083333333333332</v>
      </c>
      <c r="AU10">
        <f>IF(ISBLANK(Sheet1!AU10)," ",Sheet1!AU10)</f>
        <v>27.500000000000004</v>
      </c>
      <c r="AV10">
        <f>IF(ISBLANK(Sheet1!AV10)," ",Sheet1!AV10)</f>
        <v>0</v>
      </c>
      <c r="AW10">
        <f>IF(ISBLANK(Sheet1!AW10)," ",Sheet1!AW10)</f>
        <v>54.583333333333336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1</v>
      </c>
      <c r="BJ10">
        <f>IF(ISBLANK(Sheet1!BJ10)," ",Sheet1!BJ10)</f>
        <v>1</v>
      </c>
      <c r="BK10">
        <f>IF(ISBLANK(Sheet1!BK10)," ",Sheet1!BK10)</f>
        <v>63.583333333333336</v>
      </c>
      <c r="BL10">
        <f>IF(ISBLANK(Sheet1!BL10)," ",Sheet1!BL10)</f>
        <v>0.63583333333333336</v>
      </c>
      <c r="BM10">
        <f>IF(ISBLANK(Sheet1!BM10)," ",Sheet1!BM10)</f>
        <v>3.5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5</v>
      </c>
      <c r="CF10">
        <f>IF(ISBLANK(Sheet1!CF10)," ",Sheet1!CF10)</f>
        <v>6</v>
      </c>
      <c r="CG10">
        <f>IF(ISBLANK(Sheet1!CG10)," ",Sheet1!CG10)</f>
        <v>7</v>
      </c>
      <c r="CH10">
        <f>IF(ISBLANK(Sheet1!CH10)," ",Sheet1!CH10)</f>
        <v>1.5</v>
      </c>
      <c r="CI10" t="str">
        <f>IF(ISBLANK(Sheet1!CI10)," ",Sheet1!CI10)</f>
        <v xml:space="preserve"> </v>
      </c>
      <c r="CJ10">
        <f>IF(ISBLANK(Sheet1!CJ10)," ",Sheet1!CJ10)</f>
        <v>19.5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6</v>
      </c>
      <c r="CO10">
        <f>IF(ISBLANK(Sheet1!CO10)," ",Sheet1!CO10)</f>
        <v>6</v>
      </c>
      <c r="CP10">
        <f>IF(ISBLANK(Sheet1!CP10)," ",Sheet1!CP10)</f>
        <v>8</v>
      </c>
      <c r="CQ10">
        <f>IF(ISBLANK(Sheet1!CQ10)," ",Sheet1!CQ10)</f>
        <v>2</v>
      </c>
      <c r="CR10" t="str">
        <f>IF(ISBLANK(Sheet1!CR10)," ",Sheet1!CR10)</f>
        <v xml:space="preserve"> </v>
      </c>
      <c r="CS10">
        <f>IF(ISBLANK(Sheet1!CS10)," ",Sheet1!CS10)</f>
        <v>22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55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>
        <f>IF(ISBLANK(Sheet1!I11)," ",Sheet1!I11)</f>
        <v>1</v>
      </c>
      <c r="J11">
        <f>IF(ISBLANK(Sheet1!J11)," ",Sheet1!J11)</f>
        <v>1</v>
      </c>
      <c r="K11">
        <f>IF(ISBLANK(Sheet1!K11)," ",Sheet1!K11)</f>
        <v>1</v>
      </c>
      <c r="L11">
        <f>IF(ISBLANK(Sheet1!L11)," ",Sheet1!L11)</f>
        <v>1</v>
      </c>
      <c r="M11">
        <f>IF(ISBLANK(Sheet1!M11)," ",Sheet1!M11)</f>
        <v>1</v>
      </c>
      <c r="N11">
        <f>IF(ISBLANK(Sheet1!N11)," ",Sheet1!N11)</f>
        <v>1</v>
      </c>
      <c r="O11">
        <f>IF(ISBLANK(Sheet1!O11)," ",Sheet1!O11)</f>
        <v>1</v>
      </c>
      <c r="P11">
        <f>IF(ISBLANK(Sheet1!P11)," ",Sheet1!P11)</f>
        <v>1</v>
      </c>
      <c r="Q11">
        <f>IF(ISBLANK(Sheet1!Q11)," ",Sheet1!Q11)</f>
        <v>1</v>
      </c>
      <c r="R11">
        <f>IF(ISBLANK(Sheet1!R11)," ",Sheet1!R11)</f>
        <v>1</v>
      </c>
      <c r="S11">
        <f>IF(ISBLANK(Sheet1!S11)," ",Sheet1!S11)</f>
        <v>1</v>
      </c>
      <c r="T11">
        <f>IF(ISBLANK(Sheet1!T11)," ",Sheet1!T11)</f>
        <v>1</v>
      </c>
      <c r="U11">
        <f>IF(ISBLANK(Sheet1!U11)," ",Sheet1!U11)</f>
        <v>1</v>
      </c>
      <c r="V11">
        <f>IF(ISBLANK(Sheet1!V11)," ",Sheet1!V11)</f>
        <v>15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>
        <f>IF(ISBLANK(Sheet1!Z11)," ",Sheet1!Z11)</f>
        <v>2</v>
      </c>
      <c r="AA11">
        <f>IF(ISBLANK(Sheet1!AA11)," ",Sheet1!AA11)</f>
        <v>1</v>
      </c>
      <c r="AB11">
        <f>IF(ISBLANK(Sheet1!AB11)," ",Sheet1!AB11)</f>
        <v>1</v>
      </c>
      <c r="AC11">
        <f>IF(ISBLANK(Sheet1!AC11)," ",Sheet1!AC11)</f>
        <v>1</v>
      </c>
      <c r="AD11">
        <f>IF(ISBLANK(Sheet1!AD11)," ",Sheet1!AD11)</f>
        <v>1</v>
      </c>
      <c r="AE11">
        <f>IF(ISBLANK(Sheet1!AE11)," ",Sheet1!AE11)</f>
        <v>2</v>
      </c>
      <c r="AF11">
        <f>IF(ISBLANK(Sheet1!AF11)," ",Sheet1!AF11)</f>
        <v>1</v>
      </c>
      <c r="AG11">
        <f>IF(ISBLANK(Sheet1!AG11)," ",Sheet1!AG11)</f>
        <v>1</v>
      </c>
      <c r="AH11">
        <f>IF(ISBLANK(Sheet1!AH11)," ",Sheet1!AH11)</f>
        <v>1</v>
      </c>
      <c r="AI11" t="str">
        <f>IF(ISBLANK(Sheet1!AI11)," ",Sheet1!AI11)</f>
        <v xml:space="preserve"> </v>
      </c>
      <c r="AJ11">
        <f>IF(ISBLANK(Sheet1!AJ11)," ",Sheet1!AJ11)</f>
        <v>1</v>
      </c>
      <c r="AK11">
        <f>IF(ISBLANK(Sheet1!AK11)," ",Sheet1!AK11)</f>
        <v>1</v>
      </c>
      <c r="AL11">
        <f>IF(ISBLANK(Sheet1!AL11)," ",Sheet1!AL11)</f>
        <v>1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14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48.611111111111107</v>
      </c>
      <c r="AU11">
        <f>IF(ISBLANK(Sheet1!AU11)," ",Sheet1!AU11)</f>
        <v>50</v>
      </c>
      <c r="AV11">
        <f>IF(ISBLANK(Sheet1!AV11)," ",Sheet1!AV11)</f>
        <v>0</v>
      </c>
      <c r="AW11">
        <f>IF(ISBLANK(Sheet1!AW11)," ",Sheet1!AW11)</f>
        <v>98.611111111111114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1</v>
      </c>
      <c r="BK11">
        <f>IF(ISBLANK(Sheet1!BK11)," ",Sheet1!BK11)</f>
        <v>112.61111111111111</v>
      </c>
      <c r="BL11">
        <f>IF(ISBLANK(Sheet1!BL11)," ",Sheet1!BL11)</f>
        <v>1.1261111111111111</v>
      </c>
      <c r="BM11">
        <f>IF(ISBLANK(Sheet1!BM11)," ",Sheet1!BM11)</f>
        <v>5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 t="str">
        <f>IF(ISBLANK(Sheet1!BS11)," ",Sheet1!BS11)</f>
        <v xml:space="preserve"> 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 t="str">
        <f>IF(ISBLANK(Sheet1!BY11)," ",Sheet1!BY11)</f>
        <v xml:space="preserve"> 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9</v>
      </c>
      <c r="CF11">
        <f>IF(ISBLANK(Sheet1!CF11)," ",Sheet1!CF11)</f>
        <v>8</v>
      </c>
      <c r="CG11">
        <f>IF(ISBLANK(Sheet1!CG11)," ",Sheet1!CG11)</f>
        <v>7</v>
      </c>
      <c r="CH11">
        <f>IF(ISBLANK(Sheet1!CH11)," ",Sheet1!CH11)</f>
        <v>11</v>
      </c>
      <c r="CI11" t="str">
        <f>IF(ISBLANK(Sheet1!CI11)," ",Sheet1!CI11)</f>
        <v xml:space="preserve"> </v>
      </c>
      <c r="CJ11">
        <f>IF(ISBLANK(Sheet1!CJ11)," ",Sheet1!CJ11)</f>
        <v>35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10</v>
      </c>
      <c r="CO11">
        <f>IF(ISBLANK(Sheet1!CO11)," ",Sheet1!CO11)</f>
        <v>8</v>
      </c>
      <c r="CP11">
        <f>IF(ISBLANK(Sheet1!CP11)," ",Sheet1!CP11)</f>
        <v>10</v>
      </c>
      <c r="CQ11">
        <f>IF(ISBLANK(Sheet1!CQ11)," ",Sheet1!CQ11)</f>
        <v>12</v>
      </c>
      <c r="CR11" t="str">
        <f>IF(ISBLANK(Sheet1!CR11)," ",Sheet1!CR11)</f>
        <v xml:space="preserve"> </v>
      </c>
      <c r="CS11">
        <f>IF(ISBLANK(Sheet1!CS11)," ",Sheet1!CS11)</f>
        <v>40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55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>
        <f>IF(ISBLANK(Sheet1!I12)," ",Sheet1!I12)</f>
        <v>1</v>
      </c>
      <c r="J12">
        <f>IF(ISBLANK(Sheet1!J12)," ",Sheet1!J12)</f>
        <v>1</v>
      </c>
      <c r="K12">
        <f>IF(ISBLANK(Sheet1!K12)," ",Sheet1!K12)</f>
        <v>1</v>
      </c>
      <c r="L12">
        <f>IF(ISBLANK(Sheet1!L12)," ",Sheet1!L12)</f>
        <v>1</v>
      </c>
      <c r="M12">
        <f>IF(ISBLANK(Sheet1!M12)," ",Sheet1!M12)</f>
        <v>1</v>
      </c>
      <c r="N12" t="str">
        <f>IF(ISBLANK(Sheet1!N12)," ",Sheet1!N12)</f>
        <v xml:space="preserve"> </v>
      </c>
      <c r="O12">
        <f>IF(ISBLANK(Sheet1!O12)," ",Sheet1!O12)</f>
        <v>1</v>
      </c>
      <c r="P12">
        <f>IF(ISBLANK(Sheet1!P12)," ",Sheet1!P12)</f>
        <v>1</v>
      </c>
      <c r="Q12">
        <f>IF(ISBLANK(Sheet1!Q12)," ",Sheet1!Q12)</f>
        <v>1</v>
      </c>
      <c r="R12">
        <f>IF(ISBLANK(Sheet1!R12)," ",Sheet1!R12)</f>
        <v>1</v>
      </c>
      <c r="S12">
        <f>IF(ISBLANK(Sheet1!S12)," ",Sheet1!S12)</f>
        <v>1</v>
      </c>
      <c r="T12">
        <f>IF(ISBLANK(Sheet1!T12)," ",Sheet1!T12)</f>
        <v>1</v>
      </c>
      <c r="U12" t="str">
        <f>IF(ISBLANK(Sheet1!U12)," ",Sheet1!U12)</f>
        <v xml:space="preserve"> </v>
      </c>
      <c r="V12">
        <f>IF(ISBLANK(Sheet1!V12)," ",Sheet1!V12)</f>
        <v>13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 t="str">
        <f>IF(ISBLANK(Sheet1!Z12)," ",Sheet1!Z12)</f>
        <v xml:space="preserve"> </v>
      </c>
      <c r="AA12" t="str">
        <f>IF(ISBLANK(Sheet1!AA12)," ",Sheet1!AA12)</f>
        <v xml:space="preserve"> </v>
      </c>
      <c r="AB12" t="str">
        <f>IF(ISBLANK(Sheet1!AB12)," ",Sheet1!AB12)</f>
        <v xml:space="preserve"> </v>
      </c>
      <c r="AC12" t="str">
        <f>IF(ISBLANK(Sheet1!AC12)," ",Sheet1!AC12)</f>
        <v xml:space="preserve"> </v>
      </c>
      <c r="AD12">
        <f>IF(ISBLANK(Sheet1!AD12)," ",Sheet1!AD12)</f>
        <v>-2</v>
      </c>
      <c r="AE12">
        <f>IF(ISBLANK(Sheet1!AE12)," ",Sheet1!AE12)</f>
        <v>-2</v>
      </c>
      <c r="AF12" t="str">
        <f>IF(ISBLANK(Sheet1!AF12)," ",Sheet1!AF12)</f>
        <v xml:space="preserve"> </v>
      </c>
      <c r="AG12" t="str">
        <f>IF(ISBLANK(Sheet1!AG12)," ",Sheet1!AG12)</f>
        <v xml:space="preserve"> </v>
      </c>
      <c r="AH12">
        <f>IF(ISBLANK(Sheet1!AH12)," ",Sheet1!AH12)</f>
        <v>-2</v>
      </c>
      <c r="AI12" t="str">
        <f>IF(ISBLANK(Sheet1!AI12)," ",Sheet1!AI12)</f>
        <v xml:space="preserve"> </v>
      </c>
      <c r="AJ12" t="str">
        <f>IF(ISBLANK(Sheet1!AJ12)," ",Sheet1!AJ12)</f>
        <v xml:space="preserve"> </v>
      </c>
      <c r="AK12" t="str">
        <f>IF(ISBLANK(Sheet1!AK12)," ",Sheet1!AK12)</f>
        <v xml:space="preserve"> </v>
      </c>
      <c r="AL12" t="str">
        <f>IF(ISBLANK(Sheet1!AL12)," ",Sheet1!AL12)</f>
        <v xml:space="preserve"> 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-6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6.9444444444444446</v>
      </c>
      <c r="AU12">
        <f>IF(ISBLANK(Sheet1!AU12)," ",Sheet1!AU12)</f>
        <v>0</v>
      </c>
      <c r="AV12">
        <f>IF(ISBLANK(Sheet1!AV12)," ",Sheet1!AV12)</f>
        <v>0</v>
      </c>
      <c r="AW12">
        <f>IF(ISBLANK(Sheet1!AW12)," ",Sheet1!AW12)</f>
        <v>6.9444444444444446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0</v>
      </c>
      <c r="BK12">
        <f>IF(ISBLANK(Sheet1!BK12)," ",Sheet1!BK12)</f>
        <v>0.94444444444444464</v>
      </c>
      <c r="BL12">
        <f>IF(ISBLANK(Sheet1!BL12)," ",Sheet1!BL12)</f>
        <v>9.4444444444444463E-3</v>
      </c>
      <c r="BM12">
        <f>IF(ISBLANK(Sheet1!BM12)," ",Sheet1!BM12)</f>
        <v>2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>
        <f>IF(ISBLANK(Sheet1!BS12)," ",Sheet1!BS12)</f>
        <v>2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>
        <f>IF(ISBLANK(Sheet1!BY12)," ",Sheet1!BY12)</f>
        <v>2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5</v>
      </c>
      <c r="CF12" t="str">
        <f>IF(ISBLANK(Sheet1!CF12)," ",Sheet1!CF12)</f>
        <v xml:space="preserve"> </v>
      </c>
      <c r="CG12" t="str">
        <f>IF(ISBLANK(Sheet1!CG12)," ",Sheet1!CG12)</f>
        <v xml:space="preserve"> </v>
      </c>
      <c r="CH12" t="str">
        <f>IF(ISBLANK(Sheet1!CH12)," ",Sheet1!CH12)</f>
        <v xml:space="preserve"> </v>
      </c>
      <c r="CI12" t="str">
        <f>IF(ISBLANK(Sheet1!CI12)," ",Sheet1!CI12)</f>
        <v xml:space="preserve"> </v>
      </c>
      <c r="CJ12">
        <f>IF(ISBLANK(Sheet1!CJ12)," ",Sheet1!CJ12)</f>
        <v>5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 t="str">
        <f>IF(ISBLANK(Sheet1!CN12)," ",Sheet1!CN12)</f>
        <v xml:space="preserve"> </v>
      </c>
      <c r="CO12" t="str">
        <f>IF(ISBLANK(Sheet1!CO12)," ",Sheet1!CO12)</f>
        <v xml:space="preserve"> </v>
      </c>
      <c r="CP12" t="str">
        <f>IF(ISBLANK(Sheet1!CP12)," ",Sheet1!CP12)</f>
        <v xml:space="preserve"> </v>
      </c>
      <c r="CQ12" t="str">
        <f>IF(ISBLANK(Sheet1!CQ12)," ",Sheet1!CQ12)</f>
        <v xml:space="preserve"> </v>
      </c>
      <c r="CR12" t="str">
        <f>IF(ISBLANK(Sheet1!CR12)," ",Sheet1!CR12)</f>
        <v xml:space="preserve"> </v>
      </c>
      <c r="CS12">
        <f>IF(ISBLANK(Sheet1!CS12)," ",Sheet1!CS12)</f>
        <v>0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55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 t="str">
        <f>IF(ISBLANK(Sheet1!H13)," ",Sheet1!H13)</f>
        <v xml:space="preserve"> </v>
      </c>
      <c r="I13" t="str">
        <f>IF(ISBLANK(Sheet1!I13)," ",Sheet1!I13)</f>
        <v xml:space="preserve"> </v>
      </c>
      <c r="J13">
        <f>IF(ISBLANK(Sheet1!J13)," ",Sheet1!J13)</f>
        <v>1</v>
      </c>
      <c r="K13">
        <f>IF(ISBLANK(Sheet1!K13)," ",Sheet1!K13)</f>
        <v>1</v>
      </c>
      <c r="L13">
        <f>IF(ISBLANK(Sheet1!L13)," ",Sheet1!L13)</f>
        <v>1</v>
      </c>
      <c r="M13">
        <f>IF(ISBLANK(Sheet1!M13)," ",Sheet1!M13)</f>
        <v>1</v>
      </c>
      <c r="N13">
        <f>IF(ISBLANK(Sheet1!N13)," ",Sheet1!N13)</f>
        <v>1</v>
      </c>
      <c r="O13">
        <f>IF(ISBLANK(Sheet1!O13)," ",Sheet1!O13)</f>
        <v>1</v>
      </c>
      <c r="P13">
        <f>IF(ISBLANK(Sheet1!P13)," ",Sheet1!P13)</f>
        <v>1</v>
      </c>
      <c r="Q13">
        <f>IF(ISBLANK(Sheet1!Q13)," ",Sheet1!Q13)</f>
        <v>1</v>
      </c>
      <c r="R13">
        <f>IF(ISBLANK(Sheet1!R13)," ",Sheet1!R13)</f>
        <v>1</v>
      </c>
      <c r="S13" t="str">
        <f>IF(ISBLANK(Sheet1!S13)," ",Sheet1!S13)</f>
        <v xml:space="preserve"> </v>
      </c>
      <c r="T13">
        <f>IF(ISBLANK(Sheet1!T13)," ",Sheet1!T13)</f>
        <v>1</v>
      </c>
      <c r="U13">
        <f>IF(ISBLANK(Sheet1!U13)," ",Sheet1!U13)</f>
        <v>1</v>
      </c>
      <c r="V13">
        <f>IF(ISBLANK(Sheet1!V13)," ",Sheet1!V13)</f>
        <v>12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 t="str">
        <f>IF(ISBLANK(Sheet1!Z13)," ",Sheet1!Z13)</f>
        <v xml:space="preserve"> </v>
      </c>
      <c r="AA13" t="str">
        <f>IF(ISBLANK(Sheet1!AA13)," ",Sheet1!AA13)</f>
        <v xml:space="preserve"> </v>
      </c>
      <c r="AB13" t="str">
        <f>IF(ISBLANK(Sheet1!AB13)," ",Sheet1!AB13)</f>
        <v xml:space="preserve"> </v>
      </c>
      <c r="AC13">
        <f>IF(ISBLANK(Sheet1!AC13)," ",Sheet1!AC13)</f>
        <v>-2</v>
      </c>
      <c r="AD13">
        <f>IF(ISBLANK(Sheet1!AD13)," ",Sheet1!AD13)</f>
        <v>-2</v>
      </c>
      <c r="AE13">
        <f>IF(ISBLANK(Sheet1!AE13)," ",Sheet1!AE13)</f>
        <v>-2</v>
      </c>
      <c r="AF13" t="str">
        <f>IF(ISBLANK(Sheet1!AF13)," ",Sheet1!AF13)</f>
        <v xml:space="preserve"> </v>
      </c>
      <c r="AG13">
        <f>IF(ISBLANK(Sheet1!AG13)," ",Sheet1!AG13)</f>
        <v>-2</v>
      </c>
      <c r="AH13">
        <f>IF(ISBLANK(Sheet1!AH13)," ",Sheet1!AH13)</f>
        <v>-2</v>
      </c>
      <c r="AI13" t="str">
        <f>IF(ISBLANK(Sheet1!AI13)," ",Sheet1!AI13)</f>
        <v xml:space="preserve"> </v>
      </c>
      <c r="AJ13">
        <f>IF(ISBLANK(Sheet1!AJ13)," ",Sheet1!AJ13)</f>
        <v>-2</v>
      </c>
      <c r="AK13" t="str">
        <f>IF(ISBLANK(Sheet1!AK13)," ",Sheet1!AK13)</f>
        <v xml:space="preserve"> </v>
      </c>
      <c r="AL13" t="str">
        <f>IF(ISBLANK(Sheet1!AL13)," ",Sheet1!AL13)</f>
        <v xml:space="preserve"> 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-12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0</v>
      </c>
      <c r="AU13">
        <f>IF(ISBLANK(Sheet1!AU13)," ",Sheet1!AU13)</f>
        <v>1.25</v>
      </c>
      <c r="AV13">
        <f>IF(ISBLANK(Sheet1!AV13)," ",Sheet1!AV13)</f>
        <v>0</v>
      </c>
      <c r="AW13">
        <f>IF(ISBLANK(Sheet1!AW13)," ",Sheet1!AW13)</f>
        <v>1.25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0</v>
      </c>
      <c r="BK13">
        <f>IF(ISBLANK(Sheet1!BK13)," ",Sheet1!BK13)</f>
        <v>-10.75</v>
      </c>
      <c r="BL13">
        <f>IF(ISBLANK(Sheet1!BL13)," ",Sheet1!BL13)</f>
        <v>-0.1075</v>
      </c>
      <c r="BM13">
        <f>IF(ISBLANK(Sheet1!BM13)," ",Sheet1!BM13)</f>
        <v>2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>
        <f>IF(ISBLANK(Sheet1!BS13)," ",Sheet1!BS13)</f>
        <v>2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>
        <f>IF(ISBLANK(Sheet1!BY13)," ",Sheet1!BY13)</f>
        <v>2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0</v>
      </c>
      <c r="CF13">
        <f>IF(ISBLANK(Sheet1!CF13)," ",Sheet1!CF13)</f>
        <v>0</v>
      </c>
      <c r="CG13">
        <f>IF(ISBLANK(Sheet1!CG13)," ",Sheet1!CG13)</f>
        <v>0</v>
      </c>
      <c r="CH13">
        <f>IF(ISBLANK(Sheet1!CH13)," ",Sheet1!CH13)</f>
        <v>0</v>
      </c>
      <c r="CI13" t="str">
        <f>IF(ISBLANK(Sheet1!CI13)," ",Sheet1!CI13)</f>
        <v xml:space="preserve"> </v>
      </c>
      <c r="CJ13">
        <f>IF(ISBLANK(Sheet1!CJ13)," ",Sheet1!CJ13)</f>
        <v>0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0</v>
      </c>
      <c r="CO13">
        <f>IF(ISBLANK(Sheet1!CO13)," ",Sheet1!CO13)</f>
        <v>0</v>
      </c>
      <c r="CP13">
        <f>IF(ISBLANK(Sheet1!CP13)," ",Sheet1!CP13)</f>
        <v>0</v>
      </c>
      <c r="CQ13">
        <f>IF(ISBLANK(Sheet1!CQ13)," ",Sheet1!CQ13)</f>
        <v>1</v>
      </c>
      <c r="CR13" t="str">
        <f>IF(ISBLANK(Sheet1!CR13)," ",Sheet1!CR13)</f>
        <v xml:space="preserve"> </v>
      </c>
      <c r="CS13">
        <f>IF(ISBLANK(Sheet1!CS13)," ",Sheet1!CS13)</f>
        <v>1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55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IF(ISBLANK(Sheet1!G14)," ",Sheet1!G14)</f>
        <v>1</v>
      </c>
      <c r="H14">
        <f>IF(ISBLANK(Sheet1!H14)," ",Sheet1!H14)</f>
        <v>1</v>
      </c>
      <c r="I14">
        <f>IF(ISBLANK(Sheet1!I14)," ",Sheet1!I14)</f>
        <v>1</v>
      </c>
      <c r="J14">
        <f>IF(ISBLANK(Sheet1!J14)," ",Sheet1!J14)</f>
        <v>1</v>
      </c>
      <c r="K14">
        <f>IF(ISBLANK(Sheet1!K14)," ",Sheet1!K14)</f>
        <v>1</v>
      </c>
      <c r="L14">
        <f>IF(ISBLANK(Sheet1!L14)," ",Sheet1!L14)</f>
        <v>1</v>
      </c>
      <c r="M14" t="str">
        <f>IF(ISBLANK(Sheet1!M14)," ",Sheet1!M14)</f>
        <v xml:space="preserve"> </v>
      </c>
      <c r="N14">
        <f>IF(ISBLANK(Sheet1!N14)," ",Sheet1!N14)</f>
        <v>1</v>
      </c>
      <c r="O14">
        <f>IF(ISBLANK(Sheet1!O14)," ",Sheet1!O14)</f>
        <v>1</v>
      </c>
      <c r="P14">
        <f>IF(ISBLANK(Sheet1!P14)," ",Sheet1!P14)</f>
        <v>1</v>
      </c>
      <c r="Q14" t="str">
        <f>IF(ISBLANK(Sheet1!Q14)," ",Sheet1!Q14)</f>
        <v xml:space="preserve"> </v>
      </c>
      <c r="R14" t="str">
        <f>IF(ISBLANK(Sheet1!R14)," ",Sheet1!R14)</f>
        <v xml:space="preserve"> </v>
      </c>
      <c r="S14">
        <f>IF(ISBLANK(Sheet1!S14)," ",Sheet1!S14)</f>
        <v>1</v>
      </c>
      <c r="T14">
        <f>IF(ISBLANK(Sheet1!T14)," ",Sheet1!T14)</f>
        <v>1</v>
      </c>
      <c r="U14">
        <f>IF(ISBLANK(Sheet1!U14)," ",Sheet1!U14)</f>
        <v>1</v>
      </c>
      <c r="V14">
        <f>IF(ISBLANK(Sheet1!V14)," ",Sheet1!V14)</f>
        <v>12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 t="str">
        <f>IF(ISBLANK(Sheet1!Z14)," ",Sheet1!Z14)</f>
        <v xml:space="preserve"> </v>
      </c>
      <c r="AA14">
        <f>IF(ISBLANK(Sheet1!AA14)," ",Sheet1!AA14)</f>
        <v>1</v>
      </c>
      <c r="AB14" t="str">
        <f>IF(ISBLANK(Sheet1!AB14)," ",Sheet1!AB14)</f>
        <v xml:space="preserve"> </v>
      </c>
      <c r="AC14" t="str">
        <f>IF(ISBLANK(Sheet1!AC14)," ",Sheet1!AC14)</f>
        <v xml:space="preserve"> </v>
      </c>
      <c r="AD14" t="str">
        <f>IF(ISBLANK(Sheet1!AD14)," ",Sheet1!AD14)</f>
        <v xml:space="preserve"> </v>
      </c>
      <c r="AE14">
        <f>IF(ISBLANK(Sheet1!AE14)," ",Sheet1!AE14)</f>
        <v>-2</v>
      </c>
      <c r="AF14" t="str">
        <f>IF(ISBLANK(Sheet1!AF14)," ",Sheet1!AF14)</f>
        <v xml:space="preserve"> </v>
      </c>
      <c r="AG14" t="str">
        <f>IF(ISBLANK(Sheet1!AG14)," ",Sheet1!AG14)</f>
        <v xml:space="preserve"> </v>
      </c>
      <c r="AH14">
        <f>IF(ISBLANK(Sheet1!AH14)," ",Sheet1!AH14)</f>
        <v>-2</v>
      </c>
      <c r="AI14" t="str">
        <f>IF(ISBLANK(Sheet1!AI14)," ",Sheet1!AI14)</f>
        <v xml:space="preserve"> </v>
      </c>
      <c r="AJ14" t="str">
        <f>IF(ISBLANK(Sheet1!AJ14)," ",Sheet1!AJ14)</f>
        <v xml:space="preserve"> </v>
      </c>
      <c r="AK14" t="str">
        <f>IF(ISBLANK(Sheet1!AK14)," ",Sheet1!AK14)</f>
        <v xml:space="preserve"> </v>
      </c>
      <c r="AL14" t="str">
        <f>IF(ISBLANK(Sheet1!AL14)," ",Sheet1!AL14)</f>
        <v xml:space="preserve"> 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-3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5.5555555555555554</v>
      </c>
      <c r="AU14">
        <f>IF(ISBLANK(Sheet1!AU14)," ",Sheet1!AU14)</f>
        <v>8.75</v>
      </c>
      <c r="AV14">
        <f>IF(ISBLANK(Sheet1!AV14)," ",Sheet1!AV14)</f>
        <v>0</v>
      </c>
      <c r="AW14">
        <f>IF(ISBLANK(Sheet1!AW14)," ",Sheet1!AW14)</f>
        <v>14.305555555555555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1</v>
      </c>
      <c r="BJ14">
        <f>IF(ISBLANK(Sheet1!BJ14)," ",Sheet1!BJ14)</f>
        <v>0</v>
      </c>
      <c r="BK14">
        <f>IF(ISBLANK(Sheet1!BK14)," ",Sheet1!BK14)</f>
        <v>11.305555555555555</v>
      </c>
      <c r="BL14">
        <f>IF(ISBLANK(Sheet1!BL14)," ",Sheet1!BL14)</f>
        <v>0.11305555555555555</v>
      </c>
      <c r="BM14">
        <f>IF(ISBLANK(Sheet1!BM14)," ",Sheet1!BM14)</f>
        <v>2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>
        <f>IF(ISBLANK(Sheet1!BS14)," ",Sheet1!BS14)</f>
        <v>2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>
        <f>IF(ISBLANK(Sheet1!BY14)," ",Sheet1!BY14)</f>
        <v>2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>
        <f>IF(ISBLANK(Sheet1!CE14)," ",Sheet1!CE14)</f>
        <v>0</v>
      </c>
      <c r="CF14">
        <f>IF(ISBLANK(Sheet1!CF14)," ",Sheet1!CF14)</f>
        <v>1</v>
      </c>
      <c r="CG14">
        <f>IF(ISBLANK(Sheet1!CG14)," ",Sheet1!CG14)</f>
        <v>0</v>
      </c>
      <c r="CH14">
        <f>IF(ISBLANK(Sheet1!CH14)," ",Sheet1!CH14)</f>
        <v>3</v>
      </c>
      <c r="CI14" t="str">
        <f>IF(ISBLANK(Sheet1!CI14)," ",Sheet1!CI14)</f>
        <v xml:space="preserve"> </v>
      </c>
      <c r="CJ14">
        <f>IF(ISBLANK(Sheet1!CJ14)," ",Sheet1!CJ14)</f>
        <v>4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>
        <f>IF(ISBLANK(Sheet1!CN14)," ",Sheet1!CN14)</f>
        <v>2</v>
      </c>
      <c r="CO14">
        <f>IF(ISBLANK(Sheet1!CO14)," ",Sheet1!CO14)</f>
        <v>3</v>
      </c>
      <c r="CP14">
        <f>IF(ISBLANK(Sheet1!CP14)," ",Sheet1!CP14)</f>
        <v>0</v>
      </c>
      <c r="CQ14">
        <f>IF(ISBLANK(Sheet1!CQ14)," ",Sheet1!CQ14)</f>
        <v>2</v>
      </c>
      <c r="CR14" t="str">
        <f>IF(ISBLANK(Sheet1!CR14)," ",Sheet1!CR14)</f>
        <v xml:space="preserve"> </v>
      </c>
      <c r="CS14">
        <f>IF(ISBLANK(Sheet1!CS14)," ",Sheet1!CS14)</f>
        <v>7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55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 t="str">
        <f>IF(ISBLANK(Sheet1!G15)," ",Sheet1!G15)</f>
        <v xml:space="preserve"> </v>
      </c>
      <c r="H15" t="str">
        <f>IF(ISBLANK(Sheet1!H15)," ",Sheet1!H15)</f>
        <v xml:space="preserve"> </v>
      </c>
      <c r="I15" t="str">
        <f>IF(ISBLANK(Sheet1!I15)," ",Sheet1!I15)</f>
        <v xml:space="preserve"> </v>
      </c>
      <c r="J15" t="str">
        <f>IF(ISBLANK(Sheet1!J15)," ",Sheet1!J15)</f>
        <v xml:space="preserve"> </v>
      </c>
      <c r="K15" t="str">
        <f>IF(ISBLANK(Sheet1!K15)," ",Sheet1!K15)</f>
        <v xml:space="preserve"> </v>
      </c>
      <c r="L15" t="str">
        <f>IF(ISBLANK(Sheet1!L15)," ",Sheet1!L15)</f>
        <v xml:space="preserve"> </v>
      </c>
      <c r="M15" t="str">
        <f>IF(ISBLANK(Sheet1!M15)," ",Sheet1!M15)</f>
        <v xml:space="preserve"> </v>
      </c>
      <c r="N15" t="str">
        <f>IF(ISBLANK(Sheet1!N15)," ",Sheet1!N15)</f>
        <v xml:space="preserve"> </v>
      </c>
      <c r="O15" t="str">
        <f>IF(ISBLANK(Sheet1!O15)," ",Sheet1!O15)</f>
        <v xml:space="preserve"> </v>
      </c>
      <c r="P15" t="str">
        <f>IF(ISBLANK(Sheet1!P15)," ",Sheet1!P15)</f>
        <v xml:space="preserve"> </v>
      </c>
      <c r="Q15" t="str">
        <f>IF(ISBLANK(Sheet1!Q15)," ",Sheet1!Q15)</f>
        <v xml:space="preserve"> </v>
      </c>
      <c r="R15" t="str">
        <f>IF(ISBLANK(Sheet1!R15)," ",Sheet1!R15)</f>
        <v xml:space="preserve"> </v>
      </c>
      <c r="S15" t="str">
        <f>IF(ISBLANK(Sheet1!S15)," ",Sheet1!S15)</f>
        <v xml:space="preserve"> </v>
      </c>
      <c r="T15" t="str">
        <f>IF(ISBLANK(Sheet1!T15)," ",Sheet1!T15)</f>
        <v xml:space="preserve"> </v>
      </c>
      <c r="U15" t="str">
        <f>IF(ISBLANK(Sheet1!U15)," ",Sheet1!U15)</f>
        <v xml:space="preserve"> </v>
      </c>
      <c r="V15">
        <f>IF(ISBLANK(Sheet1!V15)," ",Sheet1!V15)</f>
        <v>0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IF(ISBLANK(Sheet1!Z15)," ",Sheet1!Z15)</f>
        <v xml:space="preserve"> </v>
      </c>
      <c r="AA15" t="str">
        <f>IF(ISBLANK(Sheet1!AA15)," ",Sheet1!AA15)</f>
        <v xml:space="preserve"> </v>
      </c>
      <c r="AB15" t="str">
        <f>IF(ISBLANK(Sheet1!AB15)," ",Sheet1!AB15)</f>
        <v xml:space="preserve"> </v>
      </c>
      <c r="AC15" t="str">
        <f>IF(ISBLANK(Sheet1!AC15)," ",Sheet1!AC15)</f>
        <v xml:space="preserve"> </v>
      </c>
      <c r="AD15" t="str">
        <f>IF(ISBLANK(Sheet1!AD15)," ",Sheet1!AD15)</f>
        <v xml:space="preserve"> </v>
      </c>
      <c r="AE15" t="str">
        <f>IF(ISBLANK(Sheet1!AE15)," ",Sheet1!AE15)</f>
        <v xml:space="preserve"> </v>
      </c>
      <c r="AF15" t="str">
        <f>IF(ISBLANK(Sheet1!AF15)," ",Sheet1!AF15)</f>
        <v xml:space="preserve"> </v>
      </c>
      <c r="AG15" t="str">
        <f>IF(ISBLANK(Sheet1!AG15)," ",Sheet1!AG15)</f>
        <v xml:space="preserve"> </v>
      </c>
      <c r="AH15" t="str">
        <f>IF(ISBLANK(Sheet1!AH15)," ",Sheet1!AH15)</f>
        <v xml:space="preserve"> </v>
      </c>
      <c r="AI15" t="str">
        <f>IF(ISBLANK(Sheet1!AI15)," ",Sheet1!AI15)</f>
        <v xml:space="preserve"> </v>
      </c>
      <c r="AJ15" t="str">
        <f>IF(ISBLANK(Sheet1!AJ15)," ",Sheet1!AJ15)</f>
        <v xml:space="preserve"> </v>
      </c>
      <c r="AK15" t="str">
        <f>IF(ISBLANK(Sheet1!AK15)," ",Sheet1!AK15)</f>
        <v xml:space="preserve"> </v>
      </c>
      <c r="AL15" t="str">
        <f>IF(ISBLANK(Sheet1!AL15)," ",Sheet1!AL15)</f>
        <v xml:space="preserve"> 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0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0</v>
      </c>
      <c r="AU15">
        <f>IF(ISBLANK(Sheet1!AU15)," ",Sheet1!AU15)</f>
        <v>0</v>
      </c>
      <c r="AV15">
        <f>IF(ISBLANK(Sheet1!AV15)," ",Sheet1!AV15)</f>
        <v>0</v>
      </c>
      <c r="AW15">
        <f>IF(ISBLANK(Sheet1!AW15)," ",Sheet1!AW15)</f>
        <v>0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0</v>
      </c>
      <c r="BJ15">
        <f>IF(ISBLANK(Sheet1!BJ15)," ",Sheet1!BJ15)</f>
        <v>0</v>
      </c>
      <c r="BK15">
        <f>IF(ISBLANK(Sheet1!BK15)," ",Sheet1!BK15)</f>
        <v>0</v>
      </c>
      <c r="BL15">
        <f>IF(ISBLANK(Sheet1!BL15)," ",Sheet1!BL15)</f>
        <v>0</v>
      </c>
      <c r="BM15" t="str">
        <f>IF(ISBLANK(Sheet1!BM15)," ",Sheet1!BM15)</f>
        <v>NZ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 t="str">
        <f>IF(ISBLANK(Sheet1!BS15)," ",Sheet1!BS15)</f>
        <v xml:space="preserve"> 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 t="str">
        <f>IF(ISBLANK(Sheet1!BY15)," ",Sheet1!BY15)</f>
        <v xml:space="preserve"> 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 t="str">
        <f>IF(ISBLANK(Sheet1!CE15)," ",Sheet1!CE15)</f>
        <v xml:space="preserve"> </v>
      </c>
      <c r="CF15" t="str">
        <f>IF(ISBLANK(Sheet1!CF15)," ",Sheet1!CF15)</f>
        <v xml:space="preserve"> </v>
      </c>
      <c r="CG15" t="str">
        <f>IF(ISBLANK(Sheet1!CG15)," ",Sheet1!CG15)</f>
        <v xml:space="preserve"> </v>
      </c>
      <c r="CH15" t="str">
        <f>IF(ISBLANK(Sheet1!CH15)," ",Sheet1!CH15)</f>
        <v xml:space="preserve"> </v>
      </c>
      <c r="CI15" t="str">
        <f>IF(ISBLANK(Sheet1!CI15)," ",Sheet1!CI15)</f>
        <v xml:space="preserve"> </v>
      </c>
      <c r="CJ15">
        <f>IF(ISBLANK(Sheet1!CJ15)," ",Sheet1!CJ15)</f>
        <v>0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 t="str">
        <f>IF(ISBLANK(Sheet1!CN15)," ",Sheet1!CN15)</f>
        <v xml:space="preserve"> </v>
      </c>
      <c r="CO15" t="str">
        <f>IF(ISBLANK(Sheet1!CO15)," ",Sheet1!CO15)</f>
        <v xml:space="preserve"> </v>
      </c>
      <c r="CP15" t="str">
        <f>IF(ISBLANK(Sheet1!CP15)," ",Sheet1!CP15)</f>
        <v xml:space="preserve"> </v>
      </c>
      <c r="CQ15" t="str">
        <f>IF(ISBLANK(Sheet1!CQ15)," ",Sheet1!CQ15)</f>
        <v xml:space="preserve"> </v>
      </c>
      <c r="CR15" t="str">
        <f>IF(ISBLANK(Sheet1!CR15)," ",Sheet1!CR15)</f>
        <v xml:space="preserve"> </v>
      </c>
      <c r="CS15">
        <f>IF(ISBLANK(Sheet1!CS15)," ",Sheet1!CS15)</f>
        <v>0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55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IF(ISBLANK(Sheet1!G16)," ",Sheet1!G16)</f>
        <v>1</v>
      </c>
      <c r="H16">
        <f>IF(ISBLANK(Sheet1!H16)," ",Sheet1!H16)</f>
        <v>1</v>
      </c>
      <c r="I16">
        <f>IF(ISBLANK(Sheet1!I16)," ",Sheet1!I16)</f>
        <v>1</v>
      </c>
      <c r="J16">
        <f>IF(ISBLANK(Sheet1!J16)," ",Sheet1!J16)</f>
        <v>1</v>
      </c>
      <c r="K16">
        <f>IF(ISBLANK(Sheet1!K16)," ",Sheet1!K16)</f>
        <v>1</v>
      </c>
      <c r="L16" t="str">
        <f>IF(ISBLANK(Sheet1!L16)," ",Sheet1!L16)</f>
        <v xml:space="preserve"> </v>
      </c>
      <c r="M16">
        <f>IF(ISBLANK(Sheet1!M16)," ",Sheet1!M16)</f>
        <v>1</v>
      </c>
      <c r="N16">
        <f>IF(ISBLANK(Sheet1!N16)," ",Sheet1!N16)</f>
        <v>1</v>
      </c>
      <c r="O16">
        <f>IF(ISBLANK(Sheet1!O16)," ",Sheet1!O16)</f>
        <v>1</v>
      </c>
      <c r="P16">
        <f>IF(ISBLANK(Sheet1!P16)," ",Sheet1!P16)</f>
        <v>1</v>
      </c>
      <c r="Q16" t="str">
        <f>IF(ISBLANK(Sheet1!Q16)," ",Sheet1!Q16)</f>
        <v xml:space="preserve"> </v>
      </c>
      <c r="R16" t="str">
        <f>IF(ISBLANK(Sheet1!R16)," ",Sheet1!R16)</f>
        <v xml:space="preserve"> </v>
      </c>
      <c r="S16">
        <f>IF(ISBLANK(Sheet1!S16)," ",Sheet1!S16)</f>
        <v>1</v>
      </c>
      <c r="T16">
        <f>IF(ISBLANK(Sheet1!T16)," ",Sheet1!T16)</f>
        <v>1</v>
      </c>
      <c r="U16">
        <f>IF(ISBLANK(Sheet1!U16)," ",Sheet1!U16)</f>
        <v>1</v>
      </c>
      <c r="V16">
        <f>IF(ISBLANK(Sheet1!V16)," ",Sheet1!V16)</f>
        <v>12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 t="str">
        <f>IF(ISBLANK(Sheet1!Z16)," ",Sheet1!Z16)</f>
        <v xml:space="preserve"> </v>
      </c>
      <c r="AA16" t="str">
        <f>IF(ISBLANK(Sheet1!AA16)," ",Sheet1!AA16)</f>
        <v xml:space="preserve"> </v>
      </c>
      <c r="AB16" t="str">
        <f>IF(ISBLANK(Sheet1!AB16)," ",Sheet1!AB16)</f>
        <v xml:space="preserve"> </v>
      </c>
      <c r="AC16" t="str">
        <f>IF(ISBLANK(Sheet1!AC16)," ",Sheet1!AC16)</f>
        <v xml:space="preserve"> </v>
      </c>
      <c r="AD16" t="str">
        <f>IF(ISBLANK(Sheet1!AD16)," ",Sheet1!AD16)</f>
        <v xml:space="preserve"> </v>
      </c>
      <c r="AE16" t="str">
        <f>IF(ISBLANK(Sheet1!AE16)," ",Sheet1!AE16)</f>
        <v xml:space="preserve"> </v>
      </c>
      <c r="AF16" t="str">
        <f>IF(ISBLANK(Sheet1!AF16)," ",Sheet1!AF16)</f>
        <v xml:space="preserve"> </v>
      </c>
      <c r="AG16" t="str">
        <f>IF(ISBLANK(Sheet1!AG16)," ",Sheet1!AG16)</f>
        <v xml:space="preserve"> </v>
      </c>
      <c r="AH16">
        <f>IF(ISBLANK(Sheet1!AH16)," ",Sheet1!AH16)</f>
        <v>-2</v>
      </c>
      <c r="AI16" t="str">
        <f>IF(ISBLANK(Sheet1!AI16)," ",Sheet1!AI16)</f>
        <v xml:space="preserve"> </v>
      </c>
      <c r="AJ16" t="str">
        <f>IF(ISBLANK(Sheet1!AJ16)," ",Sheet1!AJ16)</f>
        <v xml:space="preserve"> </v>
      </c>
      <c r="AK16" t="str">
        <f>IF(ISBLANK(Sheet1!AK16)," ",Sheet1!AK16)</f>
        <v xml:space="preserve"> </v>
      </c>
      <c r="AL16" t="str">
        <f>IF(ISBLANK(Sheet1!AL16)," ",Sheet1!AL16)</f>
        <v xml:space="preserve"> 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-2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9.7222222222222232</v>
      </c>
      <c r="AU16">
        <f>IF(ISBLANK(Sheet1!AU16)," ",Sheet1!AU16)</f>
        <v>7.5</v>
      </c>
      <c r="AV16">
        <f>IF(ISBLANK(Sheet1!AV16)," ",Sheet1!AV16)</f>
        <v>0</v>
      </c>
      <c r="AW16">
        <f>IF(ISBLANK(Sheet1!AW16)," ",Sheet1!AW16)</f>
        <v>17.222222222222221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1</v>
      </c>
      <c r="BJ16">
        <f>IF(ISBLANK(Sheet1!BJ16)," ",Sheet1!BJ16)</f>
        <v>0</v>
      </c>
      <c r="BK16">
        <f>IF(ISBLANK(Sheet1!BK16)," ",Sheet1!BK16)</f>
        <v>15.222222222222221</v>
      </c>
      <c r="BL16">
        <f>IF(ISBLANK(Sheet1!BL16)," ",Sheet1!BL16)</f>
        <v>0.1522222222222222</v>
      </c>
      <c r="BM16">
        <f>IF(ISBLANK(Sheet1!BM16)," ",Sheet1!BM16)</f>
        <v>2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>
        <f>IF(ISBLANK(Sheet1!BS16)," ",Sheet1!BS16)</f>
        <v>2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>
        <f>IF(ISBLANK(Sheet1!BY16)," ",Sheet1!BY16)</f>
        <v>2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5</v>
      </c>
      <c r="CF16">
        <f>IF(ISBLANK(Sheet1!CF16)," ",Sheet1!CF16)</f>
        <v>1</v>
      </c>
      <c r="CG16">
        <f>IF(ISBLANK(Sheet1!CG16)," ",Sheet1!CG16)</f>
        <v>0</v>
      </c>
      <c r="CH16">
        <f>IF(ISBLANK(Sheet1!CH16)," ",Sheet1!CH16)</f>
        <v>1</v>
      </c>
      <c r="CI16" t="str">
        <f>IF(ISBLANK(Sheet1!CI16)," ",Sheet1!CI16)</f>
        <v xml:space="preserve"> </v>
      </c>
      <c r="CJ16">
        <f>IF(ISBLANK(Sheet1!CJ16)," ",Sheet1!CJ16)</f>
        <v>7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2</v>
      </c>
      <c r="CO16">
        <f>IF(ISBLANK(Sheet1!CO16)," ",Sheet1!CO16)</f>
        <v>2</v>
      </c>
      <c r="CP16">
        <f>IF(ISBLANK(Sheet1!CP16)," ",Sheet1!CP16)</f>
        <v>0</v>
      </c>
      <c r="CQ16">
        <f>IF(ISBLANK(Sheet1!CQ16)," ",Sheet1!CQ16)</f>
        <v>2</v>
      </c>
      <c r="CR16" t="str">
        <f>IF(ISBLANK(Sheet1!CR16)," ",Sheet1!CR16)</f>
        <v xml:space="preserve"> </v>
      </c>
      <c r="CS16">
        <f>IF(ISBLANK(Sheet1!CS16)," ",Sheet1!CS16)</f>
        <v>6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55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IF(ISBLANK(Sheet1!G17)," ",Sheet1!G17)</f>
        <v>1</v>
      </c>
      <c r="H17">
        <f>IF(ISBLANK(Sheet1!H17)," ",Sheet1!H17)</f>
        <v>1</v>
      </c>
      <c r="I17">
        <f>IF(ISBLANK(Sheet1!I17)," ",Sheet1!I17)</f>
        <v>1</v>
      </c>
      <c r="J17">
        <f>IF(ISBLANK(Sheet1!J17)," ",Sheet1!J17)</f>
        <v>1</v>
      </c>
      <c r="K17">
        <f>IF(ISBLANK(Sheet1!K17)," ",Sheet1!K17)</f>
        <v>1</v>
      </c>
      <c r="L17">
        <f>IF(ISBLANK(Sheet1!L17)," ",Sheet1!L17)</f>
        <v>1</v>
      </c>
      <c r="M17">
        <f>IF(ISBLANK(Sheet1!M17)," ",Sheet1!M17)</f>
        <v>1</v>
      </c>
      <c r="N17">
        <f>IF(ISBLANK(Sheet1!N17)," ",Sheet1!N17)</f>
        <v>1</v>
      </c>
      <c r="O17">
        <f>IF(ISBLANK(Sheet1!O17)," ",Sheet1!O17)</f>
        <v>1</v>
      </c>
      <c r="P17">
        <f>IF(ISBLANK(Sheet1!P17)," ",Sheet1!P17)</f>
        <v>1</v>
      </c>
      <c r="Q17">
        <f>IF(ISBLANK(Sheet1!Q17)," ",Sheet1!Q17)</f>
        <v>1</v>
      </c>
      <c r="R17">
        <f>IF(ISBLANK(Sheet1!R17)," ",Sheet1!R17)</f>
        <v>1</v>
      </c>
      <c r="S17">
        <f>IF(ISBLANK(Sheet1!S17)," ",Sheet1!S17)</f>
        <v>1</v>
      </c>
      <c r="T17">
        <f>IF(ISBLANK(Sheet1!T17)," ",Sheet1!T17)</f>
        <v>1</v>
      </c>
      <c r="U17">
        <f>IF(ISBLANK(Sheet1!U17)," ",Sheet1!U17)</f>
        <v>1</v>
      </c>
      <c r="V17">
        <f>IF(ISBLANK(Sheet1!V17)," ",Sheet1!V17)</f>
        <v>15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>
        <f>IF(ISBLANK(Sheet1!Z17)," ",Sheet1!Z17)</f>
        <v>1</v>
      </c>
      <c r="AA17">
        <f>IF(ISBLANK(Sheet1!AA17)," ",Sheet1!AA17)</f>
        <v>1</v>
      </c>
      <c r="AB17">
        <f>IF(ISBLANK(Sheet1!AB17)," ",Sheet1!AB17)</f>
        <v>1</v>
      </c>
      <c r="AC17">
        <f>IF(ISBLANK(Sheet1!AC17)," ",Sheet1!AC17)</f>
        <v>1</v>
      </c>
      <c r="AD17">
        <f>IF(ISBLANK(Sheet1!AD17)," ",Sheet1!AD17)</f>
        <v>1</v>
      </c>
      <c r="AE17">
        <f>IF(ISBLANK(Sheet1!AE17)," ",Sheet1!AE17)</f>
        <v>1</v>
      </c>
      <c r="AF17" t="str">
        <f>IF(ISBLANK(Sheet1!AF17)," ",Sheet1!AF17)</f>
        <v xml:space="preserve"> </v>
      </c>
      <c r="AG17">
        <f>IF(ISBLANK(Sheet1!AG17)," ",Sheet1!AG17)</f>
        <v>1</v>
      </c>
      <c r="AH17" t="str">
        <f>IF(ISBLANK(Sheet1!AH17)," ",Sheet1!AH17)</f>
        <v xml:space="preserve"> </v>
      </c>
      <c r="AI17">
        <f>IF(ISBLANK(Sheet1!AI17)," ",Sheet1!AI17)</f>
        <v>1</v>
      </c>
      <c r="AJ17" t="str">
        <f>IF(ISBLANK(Sheet1!AJ17)," ",Sheet1!AJ17)</f>
        <v xml:space="preserve"> </v>
      </c>
      <c r="AK17" t="str">
        <f>IF(ISBLANK(Sheet1!AK17)," ",Sheet1!AK17)</f>
        <v xml:space="preserve"> </v>
      </c>
      <c r="AL17" t="str">
        <f>IF(ISBLANK(Sheet1!AL17)," ",Sheet1!AL17)</f>
        <v xml:space="preserve"> 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8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24.305555555555554</v>
      </c>
      <c r="AU17">
        <f>IF(ISBLANK(Sheet1!AU17)," ",Sheet1!AU17)</f>
        <v>12.5</v>
      </c>
      <c r="AV17">
        <f>IF(ISBLANK(Sheet1!AV17)," ",Sheet1!AV17)</f>
        <v>0</v>
      </c>
      <c r="AW17">
        <f>IF(ISBLANK(Sheet1!AW17)," ",Sheet1!AW17)</f>
        <v>36.805555555555557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1</v>
      </c>
      <c r="BJ17">
        <f>IF(ISBLANK(Sheet1!BJ17)," ",Sheet1!BJ17)</f>
        <v>0</v>
      </c>
      <c r="BK17">
        <f>IF(ISBLANK(Sheet1!BK17)," ",Sheet1!BK17)</f>
        <v>44.805555555555557</v>
      </c>
      <c r="BL17">
        <f>IF(ISBLANK(Sheet1!BL17)," ",Sheet1!BL17)</f>
        <v>0.4480555555555556</v>
      </c>
      <c r="BM17">
        <f>IF(ISBLANK(Sheet1!BM17)," ",Sheet1!BM17)</f>
        <v>2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>
        <f>IF(ISBLANK(Sheet1!BS17)," ",Sheet1!BS17)</f>
        <v>2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>
        <f>IF(ISBLANK(Sheet1!BY17)," ",Sheet1!BY17)</f>
        <v>2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>
        <f>IF(ISBLANK(Sheet1!CE17)," ",Sheet1!CE17)</f>
        <v>7</v>
      </c>
      <c r="CF17">
        <f>IF(ISBLANK(Sheet1!CF17)," ",Sheet1!CF17)</f>
        <v>1</v>
      </c>
      <c r="CG17">
        <f>IF(ISBLANK(Sheet1!CG17)," ",Sheet1!CG17)</f>
        <v>1</v>
      </c>
      <c r="CH17">
        <f>IF(ISBLANK(Sheet1!CH17)," ",Sheet1!CH17)</f>
        <v>8.5</v>
      </c>
      <c r="CI17" t="str">
        <f>IF(ISBLANK(Sheet1!CI17)," ",Sheet1!CI17)</f>
        <v xml:space="preserve"> </v>
      </c>
      <c r="CJ17">
        <f>IF(ISBLANK(Sheet1!CJ17)," ",Sheet1!CJ17)</f>
        <v>17.5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>
        <f>IF(ISBLANK(Sheet1!CN17)," ",Sheet1!CN17)</f>
        <v>2</v>
      </c>
      <c r="CO17">
        <f>IF(ISBLANK(Sheet1!CO17)," ",Sheet1!CO17)</f>
        <v>1</v>
      </c>
      <c r="CP17">
        <f>IF(ISBLANK(Sheet1!CP17)," ",Sheet1!CP17)</f>
        <v>2</v>
      </c>
      <c r="CQ17">
        <f>IF(ISBLANK(Sheet1!CQ17)," ",Sheet1!CQ17)</f>
        <v>5</v>
      </c>
      <c r="CR17" t="str">
        <f>IF(ISBLANK(Sheet1!CR17)," ",Sheet1!CR17)</f>
        <v xml:space="preserve"> </v>
      </c>
      <c r="CS17">
        <f>IF(ISBLANK(Sheet1!CS17)," ",Sheet1!CS17)</f>
        <v>10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55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>
        <f>IF(ISBLANK(Sheet1!G18)," ",Sheet1!G18)</f>
        <v>1</v>
      </c>
      <c r="H18">
        <f>IF(ISBLANK(Sheet1!H18)," ",Sheet1!H18)</f>
        <v>1</v>
      </c>
      <c r="I18">
        <f>IF(ISBLANK(Sheet1!I18)," ",Sheet1!I18)</f>
        <v>1</v>
      </c>
      <c r="J18">
        <f>IF(ISBLANK(Sheet1!J18)," ",Sheet1!J18)</f>
        <v>1</v>
      </c>
      <c r="K18">
        <f>IF(ISBLANK(Sheet1!K18)," ",Sheet1!K18)</f>
        <v>1</v>
      </c>
      <c r="L18">
        <f>IF(ISBLANK(Sheet1!L18)," ",Sheet1!L18)</f>
        <v>1</v>
      </c>
      <c r="M18">
        <f>IF(ISBLANK(Sheet1!M18)," ",Sheet1!M18)</f>
        <v>1</v>
      </c>
      <c r="N18">
        <f>IF(ISBLANK(Sheet1!N18)," ",Sheet1!N18)</f>
        <v>1</v>
      </c>
      <c r="O18">
        <f>IF(ISBLANK(Sheet1!O18)," ",Sheet1!O18)</f>
        <v>1</v>
      </c>
      <c r="P18">
        <f>IF(ISBLANK(Sheet1!P18)," ",Sheet1!P18)</f>
        <v>1</v>
      </c>
      <c r="Q18" t="str">
        <f>IF(ISBLANK(Sheet1!Q18)," ",Sheet1!Q18)</f>
        <v xml:space="preserve"> </v>
      </c>
      <c r="R18">
        <f>IF(ISBLANK(Sheet1!R18)," ",Sheet1!R18)</f>
        <v>1</v>
      </c>
      <c r="S18" t="str">
        <f>IF(ISBLANK(Sheet1!S18)," ",Sheet1!S18)</f>
        <v xml:space="preserve"> </v>
      </c>
      <c r="T18">
        <f>IF(ISBLANK(Sheet1!T18)," ",Sheet1!T18)</f>
        <v>1</v>
      </c>
      <c r="U18">
        <f>IF(ISBLANK(Sheet1!U18)," ",Sheet1!U18)</f>
        <v>1</v>
      </c>
      <c r="V18">
        <f>IF(ISBLANK(Sheet1!V18)," ",Sheet1!V18)</f>
        <v>13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 t="str">
        <f>IF(ISBLANK(Sheet1!Z18)," ",Sheet1!Z18)</f>
        <v xml:space="preserve"> </v>
      </c>
      <c r="AA18" t="str">
        <f>IF(ISBLANK(Sheet1!AA18)," ",Sheet1!AA18)</f>
        <v xml:space="preserve"> </v>
      </c>
      <c r="AB18">
        <f>IF(ISBLANK(Sheet1!AB18)," ",Sheet1!AB18)</f>
        <v>-2</v>
      </c>
      <c r="AC18" t="str">
        <f>IF(ISBLANK(Sheet1!AC18)," ",Sheet1!AC18)</f>
        <v xml:space="preserve"> </v>
      </c>
      <c r="AD18" t="str">
        <f>IF(ISBLANK(Sheet1!AD18)," ",Sheet1!AD18)</f>
        <v xml:space="preserve"> </v>
      </c>
      <c r="AE18">
        <f>IF(ISBLANK(Sheet1!AE18)," ",Sheet1!AE18)</f>
        <v>1</v>
      </c>
      <c r="AF18">
        <f>IF(ISBLANK(Sheet1!AF18)," ",Sheet1!AF18)</f>
        <v>1</v>
      </c>
      <c r="AG18" t="str">
        <f>IF(ISBLANK(Sheet1!AG18)," ",Sheet1!AG18)</f>
        <v xml:space="preserve"> </v>
      </c>
      <c r="AH18">
        <f>IF(ISBLANK(Sheet1!AH18)," ",Sheet1!AH18)</f>
        <v>-2</v>
      </c>
      <c r="AI18" t="str">
        <f>IF(ISBLANK(Sheet1!AI18)," ",Sheet1!AI18)</f>
        <v xml:space="preserve"> </v>
      </c>
      <c r="AJ18" t="str">
        <f>IF(ISBLANK(Sheet1!AJ18)," ",Sheet1!AJ18)</f>
        <v xml:space="preserve"> </v>
      </c>
      <c r="AK18" t="str">
        <f>IF(ISBLANK(Sheet1!AK18)," ",Sheet1!AK18)</f>
        <v xml:space="preserve"> </v>
      </c>
      <c r="AL18" t="str">
        <f>IF(ISBLANK(Sheet1!AL18)," ",Sheet1!AL18)</f>
        <v xml:space="preserve"> 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-2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29.861111111111111</v>
      </c>
      <c r="AU18">
        <f>IF(ISBLANK(Sheet1!AU18)," ",Sheet1!AU18)</f>
        <v>28.749999999999996</v>
      </c>
      <c r="AV18">
        <f>IF(ISBLANK(Sheet1!AV18)," ",Sheet1!AV18)</f>
        <v>0</v>
      </c>
      <c r="AW18">
        <f>IF(ISBLANK(Sheet1!AW18)," ",Sheet1!AW18)</f>
        <v>58.611111111111107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1</v>
      </c>
      <c r="BJ18">
        <f>IF(ISBLANK(Sheet1!BJ18)," ",Sheet1!BJ18)</f>
        <v>1</v>
      </c>
      <c r="BK18">
        <f>IF(ISBLANK(Sheet1!BK18)," ",Sheet1!BK18)</f>
        <v>56.611111111111107</v>
      </c>
      <c r="BL18">
        <f>IF(ISBLANK(Sheet1!BL18)," ",Sheet1!BL18)</f>
        <v>0.56611111111111112</v>
      </c>
      <c r="BM18">
        <f>IF(ISBLANK(Sheet1!BM18)," ",Sheet1!BM18)</f>
        <v>3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>
        <f>IF(ISBLANK(Sheet1!CE18)," ",Sheet1!CE18)</f>
        <v>9</v>
      </c>
      <c r="CF18">
        <f>IF(ISBLANK(Sheet1!CF18)," ",Sheet1!CF18)</f>
        <v>1</v>
      </c>
      <c r="CG18">
        <f>IF(ISBLANK(Sheet1!CG18)," ",Sheet1!CG18)</f>
        <v>1</v>
      </c>
      <c r="CH18">
        <f>IF(ISBLANK(Sheet1!CH18)," ",Sheet1!CH18)</f>
        <v>10.5</v>
      </c>
      <c r="CI18" t="str">
        <f>IF(ISBLANK(Sheet1!CI18)," ",Sheet1!CI18)</f>
        <v xml:space="preserve"> </v>
      </c>
      <c r="CJ18">
        <f>IF(ISBLANK(Sheet1!CJ18)," ",Sheet1!CJ18)</f>
        <v>21.5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>
        <f>IF(ISBLANK(Sheet1!CN18)," ",Sheet1!CN18)</f>
        <v>5</v>
      </c>
      <c r="CO18">
        <f>IF(ISBLANK(Sheet1!CO18)," ",Sheet1!CO18)</f>
        <v>3</v>
      </c>
      <c r="CP18">
        <f>IF(ISBLANK(Sheet1!CP18)," ",Sheet1!CP18)</f>
        <v>8</v>
      </c>
      <c r="CQ18">
        <f>IF(ISBLANK(Sheet1!CQ18)," ",Sheet1!CQ18)</f>
        <v>7</v>
      </c>
      <c r="CR18" t="str">
        <f>IF(ISBLANK(Sheet1!CR18)," ",Sheet1!CR18)</f>
        <v xml:space="preserve"> </v>
      </c>
      <c r="CS18">
        <f>IF(ISBLANK(Sheet1!CS18)," ",Sheet1!CS18)</f>
        <v>23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55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>
        <f>IF(ISBLANK(Sheet1!G19)," ",Sheet1!G19)</f>
        <v>1</v>
      </c>
      <c r="H19">
        <f>IF(ISBLANK(Sheet1!H19)," ",Sheet1!H19)</f>
        <v>1</v>
      </c>
      <c r="I19">
        <f>IF(ISBLANK(Sheet1!I19)," ",Sheet1!I19)</f>
        <v>1</v>
      </c>
      <c r="J19">
        <f>IF(ISBLANK(Sheet1!J19)," ",Sheet1!J19)</f>
        <v>1</v>
      </c>
      <c r="K19" t="str">
        <f>IF(ISBLANK(Sheet1!K19)," ",Sheet1!K19)</f>
        <v xml:space="preserve"> </v>
      </c>
      <c r="L19">
        <f>IF(ISBLANK(Sheet1!L19)," ",Sheet1!L19)</f>
        <v>1</v>
      </c>
      <c r="M19">
        <f>IF(ISBLANK(Sheet1!M19)," ",Sheet1!M19)</f>
        <v>1</v>
      </c>
      <c r="N19">
        <f>IF(ISBLANK(Sheet1!N19)," ",Sheet1!N19)</f>
        <v>1</v>
      </c>
      <c r="O19" t="str">
        <f>IF(ISBLANK(Sheet1!O19)," ",Sheet1!O19)</f>
        <v xml:space="preserve"> </v>
      </c>
      <c r="P19">
        <f>IF(ISBLANK(Sheet1!P19)," ",Sheet1!P19)</f>
        <v>1</v>
      </c>
      <c r="Q19">
        <f>IF(ISBLANK(Sheet1!Q19)," ",Sheet1!Q19)</f>
        <v>1</v>
      </c>
      <c r="R19">
        <f>IF(ISBLANK(Sheet1!R19)," ",Sheet1!R19)</f>
        <v>1</v>
      </c>
      <c r="S19">
        <f>IF(ISBLANK(Sheet1!S19)," ",Sheet1!S19)</f>
        <v>1</v>
      </c>
      <c r="T19">
        <f>IF(ISBLANK(Sheet1!T19)," ",Sheet1!T19)</f>
        <v>1</v>
      </c>
      <c r="U19">
        <f>IF(ISBLANK(Sheet1!U19)," ",Sheet1!U19)</f>
        <v>1</v>
      </c>
      <c r="V19">
        <f>IF(ISBLANK(Sheet1!V19)," ",Sheet1!V19)</f>
        <v>13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>
        <f>IF(ISBLANK(Sheet1!Z19)," ",Sheet1!Z19)</f>
        <v>1</v>
      </c>
      <c r="AA19">
        <f>IF(ISBLANK(Sheet1!AA19)," ",Sheet1!AA19)</f>
        <v>2</v>
      </c>
      <c r="AB19" t="str">
        <f>IF(ISBLANK(Sheet1!AB19)," ",Sheet1!AB19)</f>
        <v xml:space="preserve"> </v>
      </c>
      <c r="AC19">
        <f>IF(ISBLANK(Sheet1!AC19)," ",Sheet1!AC19)</f>
        <v>1</v>
      </c>
      <c r="AD19" t="str">
        <f>IF(ISBLANK(Sheet1!AD19)," ",Sheet1!AD19)</f>
        <v xml:space="preserve"> </v>
      </c>
      <c r="AE19">
        <f>IF(ISBLANK(Sheet1!AE19)," ",Sheet1!AE19)</f>
        <v>1</v>
      </c>
      <c r="AF19">
        <f>IF(ISBLANK(Sheet1!AF19)," ",Sheet1!AF19)</f>
        <v>1</v>
      </c>
      <c r="AG19">
        <f>IF(ISBLANK(Sheet1!AG19)," ",Sheet1!AG19)</f>
        <v>1</v>
      </c>
      <c r="AH19" t="str">
        <f>IF(ISBLANK(Sheet1!AH19)," ",Sheet1!AH19)</f>
        <v xml:space="preserve"> </v>
      </c>
      <c r="AI19" t="str">
        <f>IF(ISBLANK(Sheet1!AI19)," ",Sheet1!AI19)</f>
        <v xml:space="preserve"> </v>
      </c>
      <c r="AJ19">
        <f>IF(ISBLANK(Sheet1!AJ19)," ",Sheet1!AJ19)</f>
        <v>1</v>
      </c>
      <c r="AK19" t="str">
        <f>IF(ISBLANK(Sheet1!AK19)," ",Sheet1!AK19)</f>
        <v xml:space="preserve"> </v>
      </c>
      <c r="AL19" t="str">
        <f>IF(ISBLANK(Sheet1!AL19)," ",Sheet1!AL19)</f>
        <v xml:space="preserve"> 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8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22.222222222222221</v>
      </c>
      <c r="AU19">
        <f>IF(ISBLANK(Sheet1!AU19)," ",Sheet1!AU19)</f>
        <v>35</v>
      </c>
      <c r="AV19">
        <f>IF(ISBLANK(Sheet1!AV19)," ",Sheet1!AV19)</f>
        <v>0</v>
      </c>
      <c r="AW19">
        <f>IF(ISBLANK(Sheet1!AW19)," ",Sheet1!AW19)</f>
        <v>57.222222222222221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1</v>
      </c>
      <c r="BJ19">
        <f>IF(ISBLANK(Sheet1!BJ19)," ",Sheet1!BJ19)</f>
        <v>1</v>
      </c>
      <c r="BK19">
        <f>IF(ISBLANK(Sheet1!BK19)," ",Sheet1!BK19)</f>
        <v>65.222222222222229</v>
      </c>
      <c r="BL19">
        <f>IF(ISBLANK(Sheet1!BL19)," ",Sheet1!BL19)</f>
        <v>0.65222222222222226</v>
      </c>
      <c r="BM19">
        <f>IF(ISBLANK(Sheet1!BM19)," ",Sheet1!BM19)</f>
        <v>3.5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 t="str">
        <f>IF(ISBLANK(Sheet1!BS19)," ",Sheet1!BS19)</f>
        <v xml:space="preserve"> 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 t="str">
        <f>IF(ISBLANK(Sheet1!BY19)," ",Sheet1!BY19)</f>
        <v xml:space="preserve"> 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>
        <f>IF(ISBLANK(Sheet1!CE19)," ",Sheet1!CE19)</f>
        <v>4</v>
      </c>
      <c r="CF19">
        <f>IF(ISBLANK(Sheet1!CF19)," ",Sheet1!CF19)</f>
        <v>5</v>
      </c>
      <c r="CG19">
        <f>IF(ISBLANK(Sheet1!CG19)," ",Sheet1!CG19)</f>
        <v>2</v>
      </c>
      <c r="CH19">
        <f>IF(ISBLANK(Sheet1!CH19)," ",Sheet1!CH19)</f>
        <v>5</v>
      </c>
      <c r="CI19" t="str">
        <f>IF(ISBLANK(Sheet1!CI19)," ",Sheet1!CI19)</f>
        <v xml:space="preserve"> </v>
      </c>
      <c r="CJ19">
        <f>IF(ISBLANK(Sheet1!CJ19)," ",Sheet1!CJ19)</f>
        <v>16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>
        <f>IF(ISBLANK(Sheet1!CN19)," ",Sheet1!CN19)</f>
        <v>7</v>
      </c>
      <c r="CO19">
        <f>IF(ISBLANK(Sheet1!CO19)," ",Sheet1!CO19)</f>
        <v>7</v>
      </c>
      <c r="CP19">
        <f>IF(ISBLANK(Sheet1!CP19)," ",Sheet1!CP19)</f>
        <v>7</v>
      </c>
      <c r="CQ19">
        <f>IF(ISBLANK(Sheet1!CQ19)," ",Sheet1!CQ19)</f>
        <v>7</v>
      </c>
      <c r="CR19" t="str">
        <f>IF(ISBLANK(Sheet1!CR19)," ",Sheet1!CR19)</f>
        <v xml:space="preserve"> </v>
      </c>
      <c r="CS19">
        <f>IF(ISBLANK(Sheet1!CS19)," ",Sheet1!CS19)</f>
        <v>28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55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 t="str">
        <f>IF(ISBLANK(Sheet1!G20)," ",Sheet1!G20)</f>
        <v xml:space="preserve"> </v>
      </c>
      <c r="H20" t="str">
        <f>IF(ISBLANK(Sheet1!H20)," ",Sheet1!H20)</f>
        <v xml:space="preserve"> </v>
      </c>
      <c r="I20" t="str">
        <f>IF(ISBLANK(Sheet1!I20)," ",Sheet1!I20)</f>
        <v xml:space="preserve"> </v>
      </c>
      <c r="J20" t="str">
        <f>IF(ISBLANK(Sheet1!J20)," ",Sheet1!J20)</f>
        <v xml:space="preserve"> </v>
      </c>
      <c r="K20" t="str">
        <f>IF(ISBLANK(Sheet1!K20)," ",Sheet1!K20)</f>
        <v xml:space="preserve"> </v>
      </c>
      <c r="L20" t="str">
        <f>IF(ISBLANK(Sheet1!L20)," ",Sheet1!L20)</f>
        <v xml:space="preserve"> </v>
      </c>
      <c r="M20" t="str">
        <f>IF(ISBLANK(Sheet1!M20)," ",Sheet1!M20)</f>
        <v xml:space="preserve"> </v>
      </c>
      <c r="N20" t="str">
        <f>IF(ISBLANK(Sheet1!N20)," ",Sheet1!N20)</f>
        <v xml:space="preserve"> </v>
      </c>
      <c r="O20" t="str">
        <f>IF(ISBLANK(Sheet1!O20)," ",Sheet1!O20)</f>
        <v xml:space="preserve"> </v>
      </c>
      <c r="P20" t="str">
        <f>IF(ISBLANK(Sheet1!P20)," ",Sheet1!P20)</f>
        <v xml:space="preserve"> </v>
      </c>
      <c r="Q20" t="str">
        <f>IF(ISBLANK(Sheet1!Q20)," ",Sheet1!Q20)</f>
        <v xml:space="preserve"> </v>
      </c>
      <c r="R20" t="str">
        <f>IF(ISBLANK(Sheet1!R20)," ",Sheet1!R20)</f>
        <v xml:space="preserve"> </v>
      </c>
      <c r="S20" t="str">
        <f>IF(ISBLANK(Sheet1!S20)," ",Sheet1!S20)</f>
        <v xml:space="preserve"> </v>
      </c>
      <c r="T20" t="str">
        <f>IF(ISBLANK(Sheet1!T20)," ",Sheet1!T20)</f>
        <v xml:space="preserve"> </v>
      </c>
      <c r="U20" t="str">
        <f>IF(ISBLANK(Sheet1!U20)," ",Sheet1!U20)</f>
        <v xml:space="preserve"> </v>
      </c>
      <c r="V20">
        <f>IF(ISBLANK(Sheet1!V20)," ",Sheet1!V20)</f>
        <v>0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IF(ISBLANK(Sheet1!Z20)," ",Sheet1!Z20)</f>
        <v xml:space="preserve"> </v>
      </c>
      <c r="AA20" t="str">
        <f>IF(ISBLANK(Sheet1!AA20)," ",Sheet1!AA20)</f>
        <v xml:space="preserve"> </v>
      </c>
      <c r="AB20" t="str">
        <f>IF(ISBLANK(Sheet1!AB20)," ",Sheet1!AB20)</f>
        <v xml:space="preserve"> </v>
      </c>
      <c r="AC20" t="str">
        <f>IF(ISBLANK(Sheet1!AC20)," ",Sheet1!AC20)</f>
        <v xml:space="preserve"> </v>
      </c>
      <c r="AD20" t="str">
        <f>IF(ISBLANK(Sheet1!AD20)," ",Sheet1!AD20)</f>
        <v xml:space="preserve"> </v>
      </c>
      <c r="AE20" t="str">
        <f>IF(ISBLANK(Sheet1!AE20)," ",Sheet1!AE20)</f>
        <v xml:space="preserve"> </v>
      </c>
      <c r="AF20" t="str">
        <f>IF(ISBLANK(Sheet1!AF20)," ",Sheet1!AF20)</f>
        <v xml:space="preserve"> </v>
      </c>
      <c r="AG20" t="str">
        <f>IF(ISBLANK(Sheet1!AG20)," ",Sheet1!AG20)</f>
        <v xml:space="preserve"> </v>
      </c>
      <c r="AH20" t="str">
        <f>IF(ISBLANK(Sheet1!AH20)," ",Sheet1!AH20)</f>
        <v xml:space="preserve"> </v>
      </c>
      <c r="AI20" t="str">
        <f>IF(ISBLANK(Sheet1!AI20)," ",Sheet1!AI20)</f>
        <v xml:space="preserve"> </v>
      </c>
      <c r="AJ20" t="str">
        <f>IF(ISBLANK(Sheet1!AJ20)," ",Sheet1!AJ20)</f>
        <v xml:space="preserve"> </v>
      </c>
      <c r="AK20" t="str">
        <f>IF(ISBLANK(Sheet1!AK20)," ",Sheet1!AK20)</f>
        <v xml:space="preserve"> </v>
      </c>
      <c r="AL20" t="str">
        <f>IF(ISBLANK(Sheet1!AL20)," ",Sheet1!AL20)</f>
        <v xml:space="preserve"> 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0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0</v>
      </c>
      <c r="AU20">
        <f>IF(ISBLANK(Sheet1!AU20)," ",Sheet1!AU20)</f>
        <v>0</v>
      </c>
      <c r="AV20">
        <f>IF(ISBLANK(Sheet1!AV20)," ",Sheet1!AV20)</f>
        <v>0</v>
      </c>
      <c r="AW20">
        <f>IF(ISBLANK(Sheet1!AW20)," ",Sheet1!AW20)</f>
        <v>0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0</v>
      </c>
      <c r="BJ20">
        <f>IF(ISBLANK(Sheet1!BJ20)," ",Sheet1!BJ20)</f>
        <v>0</v>
      </c>
      <c r="BK20">
        <f>IF(ISBLANK(Sheet1!BK20)," ",Sheet1!BK20)</f>
        <v>0</v>
      </c>
      <c r="BL20">
        <f>IF(ISBLANK(Sheet1!BL20)," ",Sheet1!BL20)</f>
        <v>0</v>
      </c>
      <c r="BM20" t="str">
        <f>IF(ISBLANK(Sheet1!BM20)," ",Sheet1!BM20)</f>
        <v>NZ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 t="str">
        <f>IF(ISBLANK(Sheet1!BS20)," ",Sheet1!BS20)</f>
        <v xml:space="preserve"> 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 t="str">
        <f>IF(ISBLANK(Sheet1!BY20)," ",Sheet1!BY20)</f>
        <v xml:space="preserve"> 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 t="str">
        <f>IF(ISBLANK(Sheet1!CE20)," ",Sheet1!CE20)</f>
        <v xml:space="preserve"> </v>
      </c>
      <c r="CF20" t="str">
        <f>IF(ISBLANK(Sheet1!CF20)," ",Sheet1!CF20)</f>
        <v xml:space="preserve"> </v>
      </c>
      <c r="CG20" t="str">
        <f>IF(ISBLANK(Sheet1!CG20)," ",Sheet1!CG20)</f>
        <v xml:space="preserve"> </v>
      </c>
      <c r="CH20" t="str">
        <f>IF(ISBLANK(Sheet1!CH20)," ",Sheet1!CH20)</f>
        <v xml:space="preserve"> </v>
      </c>
      <c r="CI20" t="str">
        <f>IF(ISBLANK(Sheet1!CI20)," ",Sheet1!CI20)</f>
        <v xml:space="preserve"> </v>
      </c>
      <c r="CJ20">
        <f>IF(ISBLANK(Sheet1!CJ20)," ",Sheet1!CJ20)</f>
        <v>0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 t="str">
        <f>IF(ISBLANK(Sheet1!CN20)," ",Sheet1!CN20)</f>
        <v xml:space="preserve"> </v>
      </c>
      <c r="CO20" t="str">
        <f>IF(ISBLANK(Sheet1!CO20)," ",Sheet1!CO20)</f>
        <v xml:space="preserve"> </v>
      </c>
      <c r="CP20" t="str">
        <f>IF(ISBLANK(Sheet1!CP20)," ",Sheet1!CP20)</f>
        <v xml:space="preserve"> </v>
      </c>
      <c r="CQ20" t="str">
        <f>IF(ISBLANK(Sheet1!CQ20)," ",Sheet1!CQ20)</f>
        <v xml:space="preserve"> </v>
      </c>
      <c r="CR20" t="str">
        <f>IF(ISBLANK(Sheet1!CR20)," ",Sheet1!CR20)</f>
        <v xml:space="preserve"> </v>
      </c>
      <c r="CS20">
        <f>IF(ISBLANK(Sheet1!CS20)," ",Sheet1!CS20)</f>
        <v>0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55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IF(ISBLANK(Sheet1!G21)," ",Sheet1!G21)</f>
        <v>1</v>
      </c>
      <c r="H21">
        <f>IF(ISBLANK(Sheet1!H21)," ",Sheet1!H21)</f>
        <v>1</v>
      </c>
      <c r="I21">
        <f>IF(ISBLANK(Sheet1!I21)," ",Sheet1!I21)</f>
        <v>1</v>
      </c>
      <c r="J21">
        <f>IF(ISBLANK(Sheet1!J21)," ",Sheet1!J21)</f>
        <v>1</v>
      </c>
      <c r="K21">
        <f>IF(ISBLANK(Sheet1!K21)," ",Sheet1!K21)</f>
        <v>1</v>
      </c>
      <c r="L21">
        <f>IF(ISBLANK(Sheet1!L21)," ",Sheet1!L21)</f>
        <v>1</v>
      </c>
      <c r="M21">
        <f>IF(ISBLANK(Sheet1!M21)," ",Sheet1!M21)</f>
        <v>1</v>
      </c>
      <c r="N21">
        <f>IF(ISBLANK(Sheet1!N21)," ",Sheet1!N21)</f>
        <v>1</v>
      </c>
      <c r="O21">
        <f>IF(ISBLANK(Sheet1!O21)," ",Sheet1!O21)</f>
        <v>1</v>
      </c>
      <c r="P21">
        <f>IF(ISBLANK(Sheet1!P21)," ",Sheet1!P21)</f>
        <v>1</v>
      </c>
      <c r="Q21">
        <f>IF(ISBLANK(Sheet1!Q21)," ",Sheet1!Q21)</f>
        <v>1</v>
      </c>
      <c r="R21">
        <f>IF(ISBLANK(Sheet1!R21)," ",Sheet1!R21)</f>
        <v>1</v>
      </c>
      <c r="S21">
        <f>IF(ISBLANK(Sheet1!S21)," ",Sheet1!S21)</f>
        <v>1</v>
      </c>
      <c r="T21">
        <f>IF(ISBLANK(Sheet1!T21)," ",Sheet1!T21)</f>
        <v>1</v>
      </c>
      <c r="U21">
        <f>IF(ISBLANK(Sheet1!U21)," ",Sheet1!U21)</f>
        <v>1</v>
      </c>
      <c r="V21">
        <f>IF(ISBLANK(Sheet1!V21)," ",Sheet1!V21)</f>
        <v>15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 t="str">
        <f>IF(ISBLANK(Sheet1!Z21)," ",Sheet1!Z21)</f>
        <v xml:space="preserve"> </v>
      </c>
      <c r="AA21">
        <f>IF(ISBLANK(Sheet1!AA21)," ",Sheet1!AA21)</f>
        <v>1</v>
      </c>
      <c r="AB21">
        <f>IF(ISBLANK(Sheet1!AB21)," ",Sheet1!AB21)</f>
        <v>1</v>
      </c>
      <c r="AC21">
        <f>IF(ISBLANK(Sheet1!AC21)," ",Sheet1!AC21)</f>
        <v>1</v>
      </c>
      <c r="AD21" t="str">
        <f>IF(ISBLANK(Sheet1!AD21)," ",Sheet1!AD21)</f>
        <v xml:space="preserve"> </v>
      </c>
      <c r="AE21">
        <f>IF(ISBLANK(Sheet1!AE21)," ",Sheet1!AE21)</f>
        <v>1</v>
      </c>
      <c r="AF21">
        <f>IF(ISBLANK(Sheet1!AF21)," ",Sheet1!AF21)</f>
        <v>1</v>
      </c>
      <c r="AG21">
        <f>IF(ISBLANK(Sheet1!AG21)," ",Sheet1!AG21)</f>
        <v>1</v>
      </c>
      <c r="AH21">
        <f>IF(ISBLANK(Sheet1!AH21)," ",Sheet1!AH21)</f>
        <v>2</v>
      </c>
      <c r="AI21" t="str">
        <f>IF(ISBLANK(Sheet1!AI21)," ",Sheet1!AI21)</f>
        <v xml:space="preserve"> </v>
      </c>
      <c r="AJ21">
        <f>IF(ISBLANK(Sheet1!AJ21)," ",Sheet1!AJ21)</f>
        <v>1</v>
      </c>
      <c r="AK21" t="str">
        <f>IF(ISBLANK(Sheet1!AK21)," ",Sheet1!AK21)</f>
        <v xml:space="preserve"> </v>
      </c>
      <c r="AL21">
        <f>IF(ISBLANK(Sheet1!AL21)," ",Sheet1!AL21)</f>
        <v>1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10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21.527777777777779</v>
      </c>
      <c r="AU21">
        <f>IF(ISBLANK(Sheet1!AU21)," ",Sheet1!AU21)</f>
        <v>23.75</v>
      </c>
      <c r="AV21">
        <f>IF(ISBLANK(Sheet1!AV21)," ",Sheet1!AV21)</f>
        <v>0</v>
      </c>
      <c r="AW21">
        <f>IF(ISBLANK(Sheet1!AW21)," ",Sheet1!AW21)</f>
        <v>45.277777777777779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1</v>
      </c>
      <c r="BJ21">
        <f>IF(ISBLANK(Sheet1!BJ21)," ",Sheet1!BJ21)</f>
        <v>0</v>
      </c>
      <c r="BK21">
        <f>IF(ISBLANK(Sheet1!BK21)," ",Sheet1!BK21)</f>
        <v>55.277777777777779</v>
      </c>
      <c r="BL21">
        <f>IF(ISBLANK(Sheet1!BL21)," ",Sheet1!BL21)</f>
        <v>0.55277777777777781</v>
      </c>
      <c r="BM21">
        <f>IF(ISBLANK(Sheet1!BM21)," ",Sheet1!BM21)</f>
        <v>2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>
        <f>IF(ISBLANK(Sheet1!BS21)," ",Sheet1!BS21)</f>
        <v>2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>
        <f>IF(ISBLANK(Sheet1!BY21)," ",Sheet1!BY21)</f>
        <v>2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>
        <f>IF(ISBLANK(Sheet1!CE21)," ",Sheet1!CE21)</f>
        <v>7.5</v>
      </c>
      <c r="CF21">
        <f>IF(ISBLANK(Sheet1!CF21)," ",Sheet1!CF21)</f>
        <v>4</v>
      </c>
      <c r="CG21">
        <f>IF(ISBLANK(Sheet1!CG21)," ",Sheet1!CG21)</f>
        <v>0</v>
      </c>
      <c r="CH21">
        <f>IF(ISBLANK(Sheet1!CH21)," ",Sheet1!CH21)</f>
        <v>4</v>
      </c>
      <c r="CI21" t="str">
        <f>IF(ISBLANK(Sheet1!CI21)," ",Sheet1!CI21)</f>
        <v xml:space="preserve"> </v>
      </c>
      <c r="CJ21">
        <f>IF(ISBLANK(Sheet1!CJ21)," ",Sheet1!CJ21)</f>
        <v>15.5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>
        <f>IF(ISBLANK(Sheet1!CN21)," ",Sheet1!CN21)</f>
        <v>6</v>
      </c>
      <c r="CO21">
        <f>IF(ISBLANK(Sheet1!CO21)," ",Sheet1!CO21)</f>
        <v>2</v>
      </c>
      <c r="CP21">
        <f>IF(ISBLANK(Sheet1!CP21)," ",Sheet1!CP21)</f>
        <v>8</v>
      </c>
      <c r="CQ21">
        <f>IF(ISBLANK(Sheet1!CQ21)," ",Sheet1!CQ21)</f>
        <v>3</v>
      </c>
      <c r="CR21" t="str">
        <f>IF(ISBLANK(Sheet1!CR21)," ",Sheet1!CR21)</f>
        <v xml:space="preserve"> </v>
      </c>
      <c r="CS21">
        <f>IF(ISBLANK(Sheet1!CS21)," ",Sheet1!CS21)</f>
        <v>19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55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 t="str">
        <f>IF(ISBLANK(Sheet1!G22)," ",Sheet1!G22)</f>
        <v xml:space="preserve"> </v>
      </c>
      <c r="H22" t="str">
        <f>IF(ISBLANK(Sheet1!H22)," ",Sheet1!H22)</f>
        <v xml:space="preserve"> </v>
      </c>
      <c r="I22" t="str">
        <f>IF(ISBLANK(Sheet1!I22)," ",Sheet1!I22)</f>
        <v xml:space="preserve"> </v>
      </c>
      <c r="J22" t="str">
        <f>IF(ISBLANK(Sheet1!J22)," ",Sheet1!J22)</f>
        <v xml:space="preserve"> </v>
      </c>
      <c r="K22" t="str">
        <f>IF(ISBLANK(Sheet1!K22)," ",Sheet1!K22)</f>
        <v xml:space="preserve"> </v>
      </c>
      <c r="L22" t="str">
        <f>IF(ISBLANK(Sheet1!L22)," ",Sheet1!L22)</f>
        <v xml:space="preserve"> </v>
      </c>
      <c r="M22" t="str">
        <f>IF(ISBLANK(Sheet1!M22)," ",Sheet1!M22)</f>
        <v xml:space="preserve"> </v>
      </c>
      <c r="N22" t="str">
        <f>IF(ISBLANK(Sheet1!N22)," ",Sheet1!N22)</f>
        <v xml:space="preserve"> </v>
      </c>
      <c r="O22" t="str">
        <f>IF(ISBLANK(Sheet1!O22)," ",Sheet1!O22)</f>
        <v xml:space="preserve"> </v>
      </c>
      <c r="P22" t="str">
        <f>IF(ISBLANK(Sheet1!P22)," ",Sheet1!P22)</f>
        <v xml:space="preserve"> </v>
      </c>
      <c r="Q22" t="str">
        <f>IF(ISBLANK(Sheet1!Q22)," ",Sheet1!Q22)</f>
        <v xml:space="preserve"> </v>
      </c>
      <c r="R22" t="str">
        <f>IF(ISBLANK(Sheet1!R22)," ",Sheet1!R22)</f>
        <v xml:space="preserve"> </v>
      </c>
      <c r="S22" t="str">
        <f>IF(ISBLANK(Sheet1!S22)," ",Sheet1!S22)</f>
        <v xml:space="preserve"> </v>
      </c>
      <c r="T22" t="str">
        <f>IF(ISBLANK(Sheet1!T22)," ",Sheet1!T22)</f>
        <v xml:space="preserve"> </v>
      </c>
      <c r="U22" t="str">
        <f>IF(ISBLANK(Sheet1!U22)," ",Sheet1!U22)</f>
        <v xml:space="preserve"> </v>
      </c>
      <c r="V22">
        <f>IF(ISBLANK(Sheet1!V22)," ",Sheet1!V22)</f>
        <v>0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 t="str">
        <f>IF(ISBLANK(Sheet1!Z22)," ",Sheet1!Z22)</f>
        <v xml:space="preserve"> </v>
      </c>
      <c r="AA22" t="str">
        <f>IF(ISBLANK(Sheet1!AA22)," ",Sheet1!AA22)</f>
        <v xml:space="preserve"> </v>
      </c>
      <c r="AB22" t="str">
        <f>IF(ISBLANK(Sheet1!AB22)," ",Sheet1!AB22)</f>
        <v xml:space="preserve"> </v>
      </c>
      <c r="AC22" t="str">
        <f>IF(ISBLANK(Sheet1!AC22)," ",Sheet1!AC22)</f>
        <v xml:space="preserve"> </v>
      </c>
      <c r="AD22" t="str">
        <f>IF(ISBLANK(Sheet1!AD22)," ",Sheet1!AD22)</f>
        <v xml:space="preserve"> </v>
      </c>
      <c r="AE22" t="str">
        <f>IF(ISBLANK(Sheet1!AE22)," ",Sheet1!AE22)</f>
        <v xml:space="preserve"> </v>
      </c>
      <c r="AF22" t="str">
        <f>IF(ISBLANK(Sheet1!AF22)," ",Sheet1!AF22)</f>
        <v xml:space="preserve"> </v>
      </c>
      <c r="AG22" t="str">
        <f>IF(ISBLANK(Sheet1!AG22)," ",Sheet1!AG22)</f>
        <v xml:space="preserve"> </v>
      </c>
      <c r="AH22" t="str">
        <f>IF(ISBLANK(Sheet1!AH22)," ",Sheet1!AH22)</f>
        <v xml:space="preserve"> </v>
      </c>
      <c r="AI22" t="str">
        <f>IF(ISBLANK(Sheet1!AI22)," ",Sheet1!AI22)</f>
        <v xml:space="preserve"> </v>
      </c>
      <c r="AJ22" t="str">
        <f>IF(ISBLANK(Sheet1!AJ22)," ",Sheet1!AJ22)</f>
        <v xml:space="preserve"> </v>
      </c>
      <c r="AK22" t="str">
        <f>IF(ISBLANK(Sheet1!AK22)," ",Sheet1!AK22)</f>
        <v xml:space="preserve"> </v>
      </c>
      <c r="AL22" t="str">
        <f>IF(ISBLANK(Sheet1!AL22)," ",Sheet1!AL22)</f>
        <v xml:space="preserve"> 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0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0</v>
      </c>
      <c r="AU22">
        <f>IF(ISBLANK(Sheet1!AU22)," ",Sheet1!AU22)</f>
        <v>0</v>
      </c>
      <c r="AV22">
        <f>IF(ISBLANK(Sheet1!AV22)," ",Sheet1!AV22)</f>
        <v>0</v>
      </c>
      <c r="AW22">
        <f>IF(ISBLANK(Sheet1!AW22)," ",Sheet1!AW22)</f>
        <v>0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0</v>
      </c>
      <c r="BJ22">
        <f>IF(ISBLANK(Sheet1!BJ22)," ",Sheet1!BJ22)</f>
        <v>0</v>
      </c>
      <c r="BK22">
        <f>IF(ISBLANK(Sheet1!BK22)," ",Sheet1!BK22)</f>
        <v>0</v>
      </c>
      <c r="BL22">
        <f>IF(ISBLANK(Sheet1!BL22)," ",Sheet1!BL22)</f>
        <v>0</v>
      </c>
      <c r="BM22" t="str">
        <f>IF(ISBLANK(Sheet1!BM22)," ",Sheet1!BM22)</f>
        <v>NZ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 t="str">
        <f>IF(ISBLANK(Sheet1!BS22)," ",Sheet1!BS22)</f>
        <v xml:space="preserve"> 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 t="str">
        <f>IF(ISBLANK(Sheet1!BY22)," ",Sheet1!BY22)</f>
        <v xml:space="preserve"> 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 t="str">
        <f>IF(ISBLANK(Sheet1!CE22)," ",Sheet1!CE22)</f>
        <v xml:space="preserve"> </v>
      </c>
      <c r="CF22" t="str">
        <f>IF(ISBLANK(Sheet1!CF22)," ",Sheet1!CF22)</f>
        <v xml:space="preserve"> </v>
      </c>
      <c r="CG22" t="str">
        <f>IF(ISBLANK(Sheet1!CG22)," ",Sheet1!CG22)</f>
        <v xml:space="preserve"> </v>
      </c>
      <c r="CH22" t="str">
        <f>IF(ISBLANK(Sheet1!CH22)," ",Sheet1!CH22)</f>
        <v xml:space="preserve"> </v>
      </c>
      <c r="CI22" t="str">
        <f>IF(ISBLANK(Sheet1!CI22)," ",Sheet1!CI22)</f>
        <v xml:space="preserve"> </v>
      </c>
      <c r="CJ22">
        <f>IF(ISBLANK(Sheet1!CJ22)," ",Sheet1!CJ22)</f>
        <v>0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 t="str">
        <f>IF(ISBLANK(Sheet1!CN22)," ",Sheet1!CN22)</f>
        <v xml:space="preserve"> </v>
      </c>
      <c r="CO22" t="str">
        <f>IF(ISBLANK(Sheet1!CO22)," ",Sheet1!CO22)</f>
        <v xml:space="preserve"> </v>
      </c>
      <c r="CP22" t="str">
        <f>IF(ISBLANK(Sheet1!CP22)," ",Sheet1!CP22)</f>
        <v xml:space="preserve"> </v>
      </c>
      <c r="CQ22" t="str">
        <f>IF(ISBLANK(Sheet1!CQ22)," ",Sheet1!CQ22)</f>
        <v xml:space="preserve"> </v>
      </c>
      <c r="CR22" t="str">
        <f>IF(ISBLANK(Sheet1!CR22)," ",Sheet1!CR22)</f>
        <v xml:space="preserve"> </v>
      </c>
      <c r="CS22">
        <f>IF(ISBLANK(Sheet1!CS22)," ",Sheet1!CS22)</f>
        <v>0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55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 t="str">
        <f>IF(ISBLANK(Sheet1!G23)," ",Sheet1!G23)</f>
        <v xml:space="preserve"> </v>
      </c>
      <c r="H23">
        <f>IF(ISBLANK(Sheet1!H23)," ",Sheet1!H23)</f>
        <v>1</v>
      </c>
      <c r="I23">
        <f>IF(ISBLANK(Sheet1!I23)," ",Sheet1!I23)</f>
        <v>1</v>
      </c>
      <c r="J23">
        <f>IF(ISBLANK(Sheet1!J23)," ",Sheet1!J23)</f>
        <v>1</v>
      </c>
      <c r="K23">
        <f>IF(ISBLANK(Sheet1!K23)," ",Sheet1!K23)</f>
        <v>1</v>
      </c>
      <c r="L23">
        <f>IF(ISBLANK(Sheet1!L23)," ",Sheet1!L23)</f>
        <v>1</v>
      </c>
      <c r="M23">
        <f>IF(ISBLANK(Sheet1!M23)," ",Sheet1!M23)</f>
        <v>1</v>
      </c>
      <c r="N23" t="str">
        <f>IF(ISBLANK(Sheet1!N23)," ",Sheet1!N23)</f>
        <v xml:space="preserve"> </v>
      </c>
      <c r="O23">
        <f>IF(ISBLANK(Sheet1!O23)," ",Sheet1!O23)</f>
        <v>1</v>
      </c>
      <c r="P23" t="str">
        <f>IF(ISBLANK(Sheet1!P23)," ",Sheet1!P23)</f>
        <v xml:space="preserve"> </v>
      </c>
      <c r="Q23">
        <f>IF(ISBLANK(Sheet1!Q23)," ",Sheet1!Q23)</f>
        <v>1</v>
      </c>
      <c r="R23">
        <f>IF(ISBLANK(Sheet1!R23)," ",Sheet1!R23)</f>
        <v>1</v>
      </c>
      <c r="S23">
        <f>IF(ISBLANK(Sheet1!S23)," ",Sheet1!S23)</f>
        <v>1</v>
      </c>
      <c r="T23">
        <f>IF(ISBLANK(Sheet1!T23)," ",Sheet1!T23)</f>
        <v>1</v>
      </c>
      <c r="U23">
        <f>IF(ISBLANK(Sheet1!U23)," ",Sheet1!U23)</f>
        <v>1</v>
      </c>
      <c r="V23">
        <f>IF(ISBLANK(Sheet1!V23)," ",Sheet1!V23)</f>
        <v>12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IF(ISBLANK(Sheet1!Z23)," ",Sheet1!Z23)</f>
        <v xml:space="preserve"> </v>
      </c>
      <c r="AA23" t="str">
        <f>IF(ISBLANK(Sheet1!AA23)," ",Sheet1!AA23)</f>
        <v xml:space="preserve"> </v>
      </c>
      <c r="AB23">
        <f>IF(ISBLANK(Sheet1!AB23)," ",Sheet1!AB23)</f>
        <v>1</v>
      </c>
      <c r="AC23">
        <f>IF(ISBLANK(Sheet1!AC23)," ",Sheet1!AC23)</f>
        <v>1</v>
      </c>
      <c r="AD23">
        <f>IF(ISBLANK(Sheet1!AD23)," ",Sheet1!AD23)</f>
        <v>1</v>
      </c>
      <c r="AE23">
        <f>IF(ISBLANK(Sheet1!AE23)," ",Sheet1!AE23)</f>
        <v>3</v>
      </c>
      <c r="AF23">
        <f>IF(ISBLANK(Sheet1!AF23)," ",Sheet1!AF23)</f>
        <v>1</v>
      </c>
      <c r="AG23" t="str">
        <f>IF(ISBLANK(Sheet1!AG23)," ",Sheet1!AG23)</f>
        <v xml:space="preserve"> </v>
      </c>
      <c r="AH23">
        <f>IF(ISBLANK(Sheet1!AH23)," ",Sheet1!AH23)</f>
        <v>1</v>
      </c>
      <c r="AI23" t="str">
        <f>IF(ISBLANK(Sheet1!AI23)," ",Sheet1!AI23)</f>
        <v xml:space="preserve"> </v>
      </c>
      <c r="AJ23" t="str">
        <f>IF(ISBLANK(Sheet1!AJ23)," ",Sheet1!AJ23)</f>
        <v xml:space="preserve"> </v>
      </c>
      <c r="AK23">
        <f>IF(ISBLANK(Sheet1!AK23)," ",Sheet1!AK23)</f>
        <v>1</v>
      </c>
      <c r="AL23">
        <f>IF(ISBLANK(Sheet1!AL23)," ",Sheet1!AL23)</f>
        <v>1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10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0</v>
      </c>
      <c r="AU23">
        <f>IF(ISBLANK(Sheet1!AU23)," ",Sheet1!AU23)</f>
        <v>23.75</v>
      </c>
      <c r="AV23">
        <f>IF(ISBLANK(Sheet1!AV23)," ",Sheet1!AV23)</f>
        <v>0</v>
      </c>
      <c r="AW23">
        <f>IF(ISBLANK(Sheet1!AW23)," ",Sheet1!AW23)</f>
        <v>23.75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1</v>
      </c>
      <c r="BJ23">
        <f>IF(ISBLANK(Sheet1!BJ23)," ",Sheet1!BJ23)</f>
        <v>0</v>
      </c>
      <c r="BK23">
        <f>IF(ISBLANK(Sheet1!BK23)," ",Sheet1!BK23)</f>
        <v>33.75</v>
      </c>
      <c r="BL23">
        <f>IF(ISBLANK(Sheet1!BL23)," ",Sheet1!BL23)</f>
        <v>0.33750000000000002</v>
      </c>
      <c r="BM23">
        <f>IF(ISBLANK(Sheet1!BM23)," ",Sheet1!BM23)</f>
        <v>2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>
        <f>IF(ISBLANK(Sheet1!BS23)," ",Sheet1!BS23)</f>
        <v>2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>
        <f>IF(ISBLANK(Sheet1!BY23)," ",Sheet1!BY23)</f>
        <v>2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 t="str">
        <f>IF(ISBLANK(Sheet1!CE23)," ",Sheet1!CE23)</f>
        <v xml:space="preserve"> </v>
      </c>
      <c r="CF23" t="str">
        <f>IF(ISBLANK(Sheet1!CF23)," ",Sheet1!CF23)</f>
        <v xml:space="preserve"> </v>
      </c>
      <c r="CG23" t="str">
        <f>IF(ISBLANK(Sheet1!CG23)," ",Sheet1!CG23)</f>
        <v xml:space="preserve"> </v>
      </c>
      <c r="CH23" t="str">
        <f>IF(ISBLANK(Sheet1!CH23)," ",Sheet1!CH23)</f>
        <v xml:space="preserve"> </v>
      </c>
      <c r="CI23" t="str">
        <f>IF(ISBLANK(Sheet1!CI23)," ",Sheet1!CI23)</f>
        <v xml:space="preserve"> </v>
      </c>
      <c r="CJ23">
        <f>IF(ISBLANK(Sheet1!CJ23)," ",Sheet1!CJ23)</f>
        <v>0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>
        <f>IF(ISBLANK(Sheet1!CN23)," ",Sheet1!CN23)</f>
        <v>4</v>
      </c>
      <c r="CO23">
        <f>IF(ISBLANK(Sheet1!CO23)," ",Sheet1!CO23)</f>
        <v>0</v>
      </c>
      <c r="CP23">
        <f>IF(ISBLANK(Sheet1!CP23)," ",Sheet1!CP23)</f>
        <v>9</v>
      </c>
      <c r="CQ23">
        <f>IF(ISBLANK(Sheet1!CQ23)," ",Sheet1!CQ23)</f>
        <v>6</v>
      </c>
      <c r="CR23" t="str">
        <f>IF(ISBLANK(Sheet1!CR23)," ",Sheet1!CR23)</f>
        <v xml:space="preserve"> </v>
      </c>
      <c r="CS23">
        <f>IF(ISBLANK(Sheet1!CS23)," ",Sheet1!CS23)</f>
        <v>19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55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>
        <f>IF(ISBLANK(Sheet1!G24)," ",Sheet1!G24)</f>
        <v>1</v>
      </c>
      <c r="H24">
        <f>IF(ISBLANK(Sheet1!H24)," ",Sheet1!H24)</f>
        <v>1</v>
      </c>
      <c r="I24">
        <f>IF(ISBLANK(Sheet1!I24)," ",Sheet1!I24)</f>
        <v>1</v>
      </c>
      <c r="J24">
        <f>IF(ISBLANK(Sheet1!J24)," ",Sheet1!J24)</f>
        <v>1</v>
      </c>
      <c r="K24">
        <f>IF(ISBLANK(Sheet1!K24)," ",Sheet1!K24)</f>
        <v>1</v>
      </c>
      <c r="L24">
        <f>IF(ISBLANK(Sheet1!L24)," ",Sheet1!L24)</f>
        <v>1</v>
      </c>
      <c r="M24">
        <f>IF(ISBLANK(Sheet1!M24)," ",Sheet1!M24)</f>
        <v>1</v>
      </c>
      <c r="N24">
        <f>IF(ISBLANK(Sheet1!N24)," ",Sheet1!N24)</f>
        <v>1</v>
      </c>
      <c r="O24">
        <f>IF(ISBLANK(Sheet1!O24)," ",Sheet1!O24)</f>
        <v>1</v>
      </c>
      <c r="P24">
        <f>IF(ISBLANK(Sheet1!P24)," ",Sheet1!P24)</f>
        <v>1</v>
      </c>
      <c r="Q24">
        <f>IF(ISBLANK(Sheet1!Q24)," ",Sheet1!Q24)</f>
        <v>1</v>
      </c>
      <c r="R24">
        <f>IF(ISBLANK(Sheet1!R24)," ",Sheet1!R24)</f>
        <v>1</v>
      </c>
      <c r="S24">
        <f>IF(ISBLANK(Sheet1!S24)," ",Sheet1!S24)</f>
        <v>1</v>
      </c>
      <c r="T24">
        <f>IF(ISBLANK(Sheet1!T24)," ",Sheet1!T24)</f>
        <v>1</v>
      </c>
      <c r="U24">
        <f>IF(ISBLANK(Sheet1!U24)," ",Sheet1!U24)</f>
        <v>1</v>
      </c>
      <c r="V24">
        <f>IF(ISBLANK(Sheet1!V24)," ",Sheet1!V24)</f>
        <v>15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>
        <f>IF(ISBLANK(Sheet1!Z24)," ",Sheet1!Z24)</f>
        <v>1</v>
      </c>
      <c r="AA24">
        <f>IF(ISBLANK(Sheet1!AA24)," ",Sheet1!AA24)</f>
        <v>1</v>
      </c>
      <c r="AB24">
        <f>IF(ISBLANK(Sheet1!AB24)," ",Sheet1!AB24)</f>
        <v>2</v>
      </c>
      <c r="AC24">
        <f>IF(ISBLANK(Sheet1!AC24)," ",Sheet1!AC24)</f>
        <v>1</v>
      </c>
      <c r="AD24" t="str">
        <f>IF(ISBLANK(Sheet1!AD24)," ",Sheet1!AD24)</f>
        <v xml:space="preserve"> </v>
      </c>
      <c r="AE24">
        <f>IF(ISBLANK(Sheet1!AE24)," ",Sheet1!AE24)</f>
        <v>1</v>
      </c>
      <c r="AF24">
        <f>IF(ISBLANK(Sheet1!AF24)," ",Sheet1!AF24)</f>
        <v>1</v>
      </c>
      <c r="AG24">
        <f>IF(ISBLANK(Sheet1!AG24)," ",Sheet1!AG24)</f>
        <v>1</v>
      </c>
      <c r="AH24">
        <f>IF(ISBLANK(Sheet1!AH24)," ",Sheet1!AH24)</f>
        <v>2</v>
      </c>
      <c r="AI24" t="str">
        <f>IF(ISBLANK(Sheet1!AI24)," ",Sheet1!AI24)</f>
        <v xml:space="preserve"> </v>
      </c>
      <c r="AJ24">
        <f>IF(ISBLANK(Sheet1!AJ24)," ",Sheet1!AJ24)</f>
        <v>1</v>
      </c>
      <c r="AK24">
        <f>IF(ISBLANK(Sheet1!AK24)," ",Sheet1!AK24)</f>
        <v>1</v>
      </c>
      <c r="AL24">
        <f>IF(ISBLANK(Sheet1!AL24)," ",Sheet1!AL24)</f>
        <v>1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13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38.194444444444443</v>
      </c>
      <c r="AU24">
        <f>IF(ISBLANK(Sheet1!AU24)," ",Sheet1!AU24)</f>
        <v>33.75</v>
      </c>
      <c r="AV24">
        <f>IF(ISBLANK(Sheet1!AV24)," ",Sheet1!AV24)</f>
        <v>0</v>
      </c>
      <c r="AW24">
        <f>IF(ISBLANK(Sheet1!AW24)," ",Sheet1!AW24)</f>
        <v>71.944444444444443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1</v>
      </c>
      <c r="BJ24">
        <f>IF(ISBLANK(Sheet1!BJ24)," ",Sheet1!BJ24)</f>
        <v>1</v>
      </c>
      <c r="BK24">
        <f>IF(ISBLANK(Sheet1!BK24)," ",Sheet1!BK24)</f>
        <v>84.944444444444443</v>
      </c>
      <c r="BL24">
        <f>IF(ISBLANK(Sheet1!BL24)," ",Sheet1!BL24)</f>
        <v>0.84944444444444445</v>
      </c>
      <c r="BM24">
        <f>IF(ISBLANK(Sheet1!BM24)," ",Sheet1!BM24)</f>
        <v>4.5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 t="str">
        <f>IF(ISBLANK(Sheet1!BS24)," ",Sheet1!BS24)</f>
        <v xml:space="preserve"> 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 t="str">
        <f>IF(ISBLANK(Sheet1!BY24)," ",Sheet1!BY24)</f>
        <v xml:space="preserve"> 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>
        <f>IF(ISBLANK(Sheet1!CE24)," ",Sheet1!CE24)</f>
        <v>8</v>
      </c>
      <c r="CF24">
        <f>IF(ISBLANK(Sheet1!CF24)," ",Sheet1!CF24)</f>
        <v>7.5</v>
      </c>
      <c r="CG24">
        <f>IF(ISBLANK(Sheet1!CG24)," ",Sheet1!CG24)</f>
        <v>5</v>
      </c>
      <c r="CH24">
        <f>IF(ISBLANK(Sheet1!CH24)," ",Sheet1!CH24)</f>
        <v>7</v>
      </c>
      <c r="CI24" t="str">
        <f>IF(ISBLANK(Sheet1!CI24)," ",Sheet1!CI24)</f>
        <v xml:space="preserve"> </v>
      </c>
      <c r="CJ24">
        <f>IF(ISBLANK(Sheet1!CJ24)," ",Sheet1!CJ24)</f>
        <v>27.5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>
        <f>IF(ISBLANK(Sheet1!CN24)," ",Sheet1!CN24)</f>
        <v>8</v>
      </c>
      <c r="CO24">
        <f>IF(ISBLANK(Sheet1!CO24)," ",Sheet1!CO24)</f>
        <v>5</v>
      </c>
      <c r="CP24">
        <f>IF(ISBLANK(Sheet1!CP24)," ",Sheet1!CP24)</f>
        <v>4</v>
      </c>
      <c r="CQ24">
        <f>IF(ISBLANK(Sheet1!CQ24)," ",Sheet1!CQ24)</f>
        <v>10</v>
      </c>
      <c r="CR24" t="str">
        <f>IF(ISBLANK(Sheet1!CR24)," ",Sheet1!CR24)</f>
        <v xml:space="preserve"> </v>
      </c>
      <c r="CS24">
        <f>IF(ISBLANK(Sheet1!CS24)," ",Sheet1!CS24)</f>
        <v>27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55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>
        <f>IF(ISBLANK(Sheet1!G25)," ",Sheet1!G25)</f>
        <v>1</v>
      </c>
      <c r="H25">
        <f>IF(ISBLANK(Sheet1!H25)," ",Sheet1!H25)</f>
        <v>1</v>
      </c>
      <c r="I25">
        <f>IF(ISBLANK(Sheet1!I25)," ",Sheet1!I25)</f>
        <v>1</v>
      </c>
      <c r="J25">
        <f>IF(ISBLANK(Sheet1!J25)," ",Sheet1!J25)</f>
        <v>1</v>
      </c>
      <c r="K25">
        <f>IF(ISBLANK(Sheet1!K25)," ",Sheet1!K25)</f>
        <v>1</v>
      </c>
      <c r="L25">
        <f>IF(ISBLANK(Sheet1!L25)," ",Sheet1!L25)</f>
        <v>1</v>
      </c>
      <c r="M25" t="str">
        <f>IF(ISBLANK(Sheet1!M25)," ",Sheet1!M25)</f>
        <v xml:space="preserve"> </v>
      </c>
      <c r="N25" t="str">
        <f>IF(ISBLANK(Sheet1!N25)," ",Sheet1!N25)</f>
        <v xml:space="preserve"> </v>
      </c>
      <c r="O25">
        <f>IF(ISBLANK(Sheet1!O25)," ",Sheet1!O25)</f>
        <v>1</v>
      </c>
      <c r="P25">
        <f>IF(ISBLANK(Sheet1!P25)," ",Sheet1!P25)</f>
        <v>1</v>
      </c>
      <c r="Q25">
        <f>IF(ISBLANK(Sheet1!Q25)," ",Sheet1!Q25)</f>
        <v>1</v>
      </c>
      <c r="R25">
        <f>IF(ISBLANK(Sheet1!R25)," ",Sheet1!R25)</f>
        <v>1</v>
      </c>
      <c r="S25">
        <f>IF(ISBLANK(Sheet1!S25)," ",Sheet1!S25)</f>
        <v>1</v>
      </c>
      <c r="T25">
        <f>IF(ISBLANK(Sheet1!T25)," ",Sheet1!T25)</f>
        <v>1</v>
      </c>
      <c r="U25">
        <f>IF(ISBLANK(Sheet1!U25)," ",Sheet1!U25)</f>
        <v>1</v>
      </c>
      <c r="V25">
        <f>IF(ISBLANK(Sheet1!V25)," ",Sheet1!V25)</f>
        <v>13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 t="str">
        <f>IF(ISBLANK(Sheet1!Z25)," ",Sheet1!Z25)</f>
        <v xml:space="preserve"> </v>
      </c>
      <c r="AA25">
        <f>IF(ISBLANK(Sheet1!AA25)," ",Sheet1!AA25)</f>
        <v>1</v>
      </c>
      <c r="AB25" t="str">
        <f>IF(ISBLANK(Sheet1!AB25)," ",Sheet1!AB25)</f>
        <v xml:space="preserve"> </v>
      </c>
      <c r="AC25" t="str">
        <f>IF(ISBLANK(Sheet1!AC25)," ",Sheet1!AC25)</f>
        <v xml:space="preserve"> </v>
      </c>
      <c r="AD25">
        <f>IF(ISBLANK(Sheet1!AD25)," ",Sheet1!AD25)</f>
        <v>-2</v>
      </c>
      <c r="AE25">
        <f>IF(ISBLANK(Sheet1!AE25)," ",Sheet1!AE25)</f>
        <v>1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>
        <f>IF(ISBLANK(Sheet1!AH25)," ",Sheet1!AH25)</f>
        <v>-2</v>
      </c>
      <c r="AI25" t="str">
        <f>IF(ISBLANK(Sheet1!AI25)," ",Sheet1!AI25)</f>
        <v xml:space="preserve"> </v>
      </c>
      <c r="AJ25">
        <f>IF(ISBLANK(Sheet1!AJ25)," ",Sheet1!AJ25)</f>
        <v>1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-1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15.277777777777779</v>
      </c>
      <c r="AU25">
        <f>IF(ISBLANK(Sheet1!AU25)," ",Sheet1!AU25)</f>
        <v>20</v>
      </c>
      <c r="AV25">
        <f>IF(ISBLANK(Sheet1!AV25)," ",Sheet1!AV25)</f>
        <v>0</v>
      </c>
      <c r="AW25">
        <f>IF(ISBLANK(Sheet1!AW25)," ",Sheet1!AW25)</f>
        <v>35.277777777777779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1</v>
      </c>
      <c r="BJ25">
        <f>IF(ISBLANK(Sheet1!BJ25)," ",Sheet1!BJ25)</f>
        <v>0</v>
      </c>
      <c r="BK25">
        <f>IF(ISBLANK(Sheet1!BK25)," ",Sheet1!BK25)</f>
        <v>34.277777777777779</v>
      </c>
      <c r="BL25">
        <f>IF(ISBLANK(Sheet1!BL25)," ",Sheet1!BL25)</f>
        <v>0.34277777777777779</v>
      </c>
      <c r="BM25">
        <f>IF(ISBLANK(Sheet1!BM25)," ",Sheet1!BM25)</f>
        <v>2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>
        <f>IF(ISBLANK(Sheet1!BS25)," ",Sheet1!BS25)</f>
        <v>2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>
        <f>IF(ISBLANK(Sheet1!BY25)," ",Sheet1!BY25)</f>
        <v>2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>
        <f>IF(ISBLANK(Sheet1!CE25)," ",Sheet1!CE25)</f>
        <v>5</v>
      </c>
      <c r="CF25">
        <f>IF(ISBLANK(Sheet1!CF25)," ",Sheet1!CF25)</f>
        <v>0</v>
      </c>
      <c r="CG25">
        <f>IF(ISBLANK(Sheet1!CG25)," ",Sheet1!CG25)</f>
        <v>4</v>
      </c>
      <c r="CH25">
        <f>IF(ISBLANK(Sheet1!CH25)," ",Sheet1!CH25)</f>
        <v>2</v>
      </c>
      <c r="CI25" t="str">
        <f>IF(ISBLANK(Sheet1!CI25)," ",Sheet1!CI25)</f>
        <v xml:space="preserve"> </v>
      </c>
      <c r="CJ25">
        <f>IF(ISBLANK(Sheet1!CJ25)," ",Sheet1!CJ25)</f>
        <v>11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>
        <f>IF(ISBLANK(Sheet1!CN25)," ",Sheet1!CN25)</f>
        <v>5</v>
      </c>
      <c r="CO25">
        <f>IF(ISBLANK(Sheet1!CO25)," ",Sheet1!CO25)</f>
        <v>2</v>
      </c>
      <c r="CP25">
        <f>IF(ISBLANK(Sheet1!CP25)," ",Sheet1!CP25)</f>
        <v>8</v>
      </c>
      <c r="CQ25">
        <f>IF(ISBLANK(Sheet1!CQ25)," ",Sheet1!CQ25)</f>
        <v>1</v>
      </c>
      <c r="CR25" t="str">
        <f>IF(ISBLANK(Sheet1!CR25)," ",Sheet1!CR25)</f>
        <v xml:space="preserve"> </v>
      </c>
      <c r="CS25">
        <f>IF(ISBLANK(Sheet1!CS25)," ",Sheet1!CS25)</f>
        <v>16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55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 t="str">
        <f>IF(ISBLANK(Sheet1!G26)," ",Sheet1!G26)</f>
        <v xml:space="preserve"> </v>
      </c>
      <c r="H26">
        <f>IF(ISBLANK(Sheet1!H26)," ",Sheet1!H26)</f>
        <v>1</v>
      </c>
      <c r="I26">
        <f>IF(ISBLANK(Sheet1!I26)," ",Sheet1!I26)</f>
        <v>1</v>
      </c>
      <c r="J26">
        <f>IF(ISBLANK(Sheet1!J26)," ",Sheet1!J26)</f>
        <v>1</v>
      </c>
      <c r="K26">
        <f>IF(ISBLANK(Sheet1!K26)," ",Sheet1!K26)</f>
        <v>1</v>
      </c>
      <c r="L26" t="str">
        <f>IF(ISBLANK(Sheet1!L26)," ",Sheet1!L26)</f>
        <v xml:space="preserve"> </v>
      </c>
      <c r="M26">
        <f>IF(ISBLANK(Sheet1!M26)," ",Sheet1!M26)</f>
        <v>1</v>
      </c>
      <c r="N26">
        <f>IF(ISBLANK(Sheet1!N26)," ",Sheet1!N26)</f>
        <v>1</v>
      </c>
      <c r="O26">
        <f>IF(ISBLANK(Sheet1!O26)," ",Sheet1!O26)</f>
        <v>1</v>
      </c>
      <c r="P26">
        <f>IF(ISBLANK(Sheet1!P26)," ",Sheet1!P26)</f>
        <v>1</v>
      </c>
      <c r="Q26">
        <f>IF(ISBLANK(Sheet1!Q26)," ",Sheet1!Q26)</f>
        <v>1</v>
      </c>
      <c r="R26">
        <f>IF(ISBLANK(Sheet1!R26)," ",Sheet1!R26)</f>
        <v>1</v>
      </c>
      <c r="S26">
        <f>IF(ISBLANK(Sheet1!S26)," ",Sheet1!S26)</f>
        <v>1</v>
      </c>
      <c r="T26" t="str">
        <f>IF(ISBLANK(Sheet1!T26)," ",Sheet1!T26)</f>
        <v xml:space="preserve"> </v>
      </c>
      <c r="U26">
        <f>IF(ISBLANK(Sheet1!U26)," ",Sheet1!U26)</f>
        <v>1</v>
      </c>
      <c r="V26">
        <f>IF(ISBLANK(Sheet1!V26)," ",Sheet1!V26)</f>
        <v>12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IF(ISBLANK(Sheet1!Z26)," ",Sheet1!Z26)</f>
        <v xml:space="preserve"> </v>
      </c>
      <c r="AA26" t="str">
        <f>IF(ISBLANK(Sheet1!AA26)," ",Sheet1!AA26)</f>
        <v xml:space="preserve"> </v>
      </c>
      <c r="AB26" t="str">
        <f>IF(ISBLANK(Sheet1!AB26)," ",Sheet1!AB26)</f>
        <v xml:space="preserve"> </v>
      </c>
      <c r="AC26" t="str">
        <f>IF(ISBLANK(Sheet1!AC26)," ",Sheet1!AC26)</f>
        <v xml:space="preserve"> </v>
      </c>
      <c r="AD26" t="str">
        <f>IF(ISBLANK(Sheet1!AD26)," ",Sheet1!AD26)</f>
        <v xml:space="preserve"> </v>
      </c>
      <c r="AE26" t="str">
        <f>IF(ISBLANK(Sheet1!AE26)," ",Sheet1!AE26)</f>
        <v xml:space="preserve"> </v>
      </c>
      <c r="AF26" t="str">
        <f>IF(ISBLANK(Sheet1!AF26)," ",Sheet1!AF26)</f>
        <v xml:space="preserve"> </v>
      </c>
      <c r="AG26" t="str">
        <f>IF(ISBLANK(Sheet1!AG26)," ",Sheet1!AG26)</f>
        <v xml:space="preserve"> </v>
      </c>
      <c r="AH26">
        <f>IF(ISBLANK(Sheet1!AH26)," ",Sheet1!AH26)</f>
        <v>-2</v>
      </c>
      <c r="AI26" t="str">
        <f>IF(ISBLANK(Sheet1!AI26)," ",Sheet1!AI26)</f>
        <v xml:space="preserve"> </v>
      </c>
      <c r="AJ26">
        <f>IF(ISBLANK(Sheet1!AJ26)," ",Sheet1!AJ26)</f>
        <v>1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-1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0</v>
      </c>
      <c r="AU26">
        <f>IF(ISBLANK(Sheet1!AU26)," ",Sheet1!AU26)</f>
        <v>8.75</v>
      </c>
      <c r="AV26">
        <f>IF(ISBLANK(Sheet1!AV26)," ",Sheet1!AV26)</f>
        <v>0</v>
      </c>
      <c r="AW26">
        <f>IF(ISBLANK(Sheet1!AW26)," ",Sheet1!AW26)</f>
        <v>8.75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1</v>
      </c>
      <c r="BJ26">
        <f>IF(ISBLANK(Sheet1!BJ26)," ",Sheet1!BJ26)</f>
        <v>0</v>
      </c>
      <c r="BK26">
        <f>IF(ISBLANK(Sheet1!BK26)," ",Sheet1!BK26)</f>
        <v>7.75</v>
      </c>
      <c r="BL26">
        <f>IF(ISBLANK(Sheet1!BL26)," ",Sheet1!BL26)</f>
        <v>7.7499999999999999E-2</v>
      </c>
      <c r="BM26">
        <f>IF(ISBLANK(Sheet1!BM26)," ",Sheet1!BM26)</f>
        <v>2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>
        <f>IF(ISBLANK(Sheet1!BS26)," ",Sheet1!BS26)</f>
        <v>2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>
        <f>IF(ISBLANK(Sheet1!BY26)," ",Sheet1!BY26)</f>
        <v>2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 t="str">
        <f>IF(ISBLANK(Sheet1!CE26)," ",Sheet1!CE26)</f>
        <v xml:space="preserve"> </v>
      </c>
      <c r="CF26" t="str">
        <f>IF(ISBLANK(Sheet1!CF26)," ",Sheet1!CF26)</f>
        <v xml:space="preserve"> </v>
      </c>
      <c r="CG26" t="str">
        <f>IF(ISBLANK(Sheet1!CG26)," ",Sheet1!CG26)</f>
        <v xml:space="preserve"> </v>
      </c>
      <c r="CH26" t="str">
        <f>IF(ISBLANK(Sheet1!CH26)," ",Sheet1!CH26)</f>
        <v xml:space="preserve"> </v>
      </c>
      <c r="CI26" t="str">
        <f>IF(ISBLANK(Sheet1!CI26)," ",Sheet1!CI26)</f>
        <v xml:space="preserve"> </v>
      </c>
      <c r="CJ26">
        <f>IF(ISBLANK(Sheet1!CJ26)," ",Sheet1!CJ26)</f>
        <v>0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>
        <f>IF(ISBLANK(Sheet1!CN26)," ",Sheet1!CN26)</f>
        <v>2</v>
      </c>
      <c r="CO26">
        <f>IF(ISBLANK(Sheet1!CO26)," ",Sheet1!CO26)</f>
        <v>1</v>
      </c>
      <c r="CP26">
        <f>IF(ISBLANK(Sheet1!CP26)," ",Sheet1!CP26)</f>
        <v>1</v>
      </c>
      <c r="CQ26">
        <f>IF(ISBLANK(Sheet1!CQ26)," ",Sheet1!CQ26)</f>
        <v>3</v>
      </c>
      <c r="CR26" t="str">
        <f>IF(ISBLANK(Sheet1!CR26)," ",Sheet1!CR26)</f>
        <v xml:space="preserve"> </v>
      </c>
      <c r="CS26">
        <f>IF(ISBLANK(Sheet1!CS26)," ",Sheet1!CS26)</f>
        <v>7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55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>
        <f>IF(ISBLANK(Sheet1!G27)," ",Sheet1!G27)</f>
        <v>1</v>
      </c>
      <c r="H27">
        <f>IF(ISBLANK(Sheet1!H27)," ",Sheet1!H27)</f>
        <v>1</v>
      </c>
      <c r="I27" t="str">
        <f>IF(ISBLANK(Sheet1!I27)," ",Sheet1!I27)</f>
        <v xml:space="preserve"> </v>
      </c>
      <c r="J27">
        <f>IF(ISBLANK(Sheet1!J27)," ",Sheet1!J27)</f>
        <v>1</v>
      </c>
      <c r="K27">
        <f>IF(ISBLANK(Sheet1!K27)," ",Sheet1!K27)</f>
        <v>1</v>
      </c>
      <c r="L27">
        <f>IF(ISBLANK(Sheet1!L27)," ",Sheet1!L27)</f>
        <v>1</v>
      </c>
      <c r="M27">
        <f>IF(ISBLANK(Sheet1!M27)," ",Sheet1!M27)</f>
        <v>1</v>
      </c>
      <c r="N27">
        <f>IF(ISBLANK(Sheet1!N27)," ",Sheet1!N27)</f>
        <v>1</v>
      </c>
      <c r="O27">
        <f>IF(ISBLANK(Sheet1!O27)," ",Sheet1!O27)</f>
        <v>1</v>
      </c>
      <c r="P27">
        <f>IF(ISBLANK(Sheet1!P27)," ",Sheet1!P27)</f>
        <v>1</v>
      </c>
      <c r="Q27" t="str">
        <f>IF(ISBLANK(Sheet1!Q27)," ",Sheet1!Q27)</f>
        <v xml:space="preserve"> </v>
      </c>
      <c r="R27">
        <f>IF(ISBLANK(Sheet1!R27)," ",Sheet1!R27)</f>
        <v>1</v>
      </c>
      <c r="S27">
        <f>IF(ISBLANK(Sheet1!S27)," ",Sheet1!S27)</f>
        <v>1</v>
      </c>
      <c r="T27" t="str">
        <f>IF(ISBLANK(Sheet1!T27)," ",Sheet1!T27)</f>
        <v xml:space="preserve"> </v>
      </c>
      <c r="U27">
        <f>IF(ISBLANK(Sheet1!U27)," ",Sheet1!U27)</f>
        <v>1</v>
      </c>
      <c r="V27">
        <f>IF(ISBLANK(Sheet1!V27)," ",Sheet1!V27)</f>
        <v>12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IF(ISBLANK(Sheet1!Z27)," ",Sheet1!Z27)</f>
        <v xml:space="preserve"> </v>
      </c>
      <c r="AA27">
        <f>IF(ISBLANK(Sheet1!AA27)," ",Sheet1!AA27)</f>
        <v>1</v>
      </c>
      <c r="AB27" t="str">
        <f>IF(ISBLANK(Sheet1!AB27)," ",Sheet1!AB27)</f>
        <v xml:space="preserve"> </v>
      </c>
      <c r="AC27">
        <f>IF(ISBLANK(Sheet1!AC27)," ",Sheet1!AC27)</f>
        <v>-2</v>
      </c>
      <c r="AD27">
        <f>IF(ISBLANK(Sheet1!AD27)," ",Sheet1!AD27)</f>
        <v>-2</v>
      </c>
      <c r="AE27">
        <f>IF(ISBLANK(Sheet1!AE27)," ",Sheet1!AE27)</f>
        <v>-2</v>
      </c>
      <c r="AF27" t="str">
        <f>IF(ISBLANK(Sheet1!AF27)," ",Sheet1!AF27)</f>
        <v xml:space="preserve"> </v>
      </c>
      <c r="AG27" t="str">
        <f>IF(ISBLANK(Sheet1!AG27)," ",Sheet1!AG27)</f>
        <v xml:space="preserve"> </v>
      </c>
      <c r="AH27">
        <f>IF(ISBLANK(Sheet1!AH27)," ",Sheet1!AH27)</f>
        <v>-2</v>
      </c>
      <c r="AI27">
        <f>IF(ISBLANK(Sheet1!AI27)," ",Sheet1!AI27)</f>
        <v>-2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-9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0</v>
      </c>
      <c r="AU27">
        <f>IF(ISBLANK(Sheet1!AU27)," ",Sheet1!AU27)</f>
        <v>10</v>
      </c>
      <c r="AV27">
        <f>IF(ISBLANK(Sheet1!AV27)," ",Sheet1!AV27)</f>
        <v>0</v>
      </c>
      <c r="AW27">
        <f>IF(ISBLANK(Sheet1!AW27)," ",Sheet1!AW27)</f>
        <v>10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1</v>
      </c>
      <c r="BJ27">
        <f>IF(ISBLANK(Sheet1!BJ27)," ",Sheet1!BJ27)</f>
        <v>0</v>
      </c>
      <c r="BK27">
        <f>IF(ISBLANK(Sheet1!BK27)," ",Sheet1!BK27)</f>
        <v>1</v>
      </c>
      <c r="BL27">
        <f>IF(ISBLANK(Sheet1!BL27)," ",Sheet1!BL27)</f>
        <v>0.01</v>
      </c>
      <c r="BM27">
        <f>IF(ISBLANK(Sheet1!BM27)," ",Sheet1!BM27)</f>
        <v>2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>
        <f>IF(ISBLANK(Sheet1!BS27)," ",Sheet1!BS27)</f>
        <v>2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>
        <f>IF(ISBLANK(Sheet1!BY27)," ",Sheet1!BY27)</f>
        <v>2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 t="str">
        <f>IF(ISBLANK(Sheet1!CE27)," ",Sheet1!CE27)</f>
        <v xml:space="preserve"> </v>
      </c>
      <c r="CF27" t="str">
        <f>IF(ISBLANK(Sheet1!CF27)," ",Sheet1!CF27)</f>
        <v xml:space="preserve"> </v>
      </c>
      <c r="CG27" t="str">
        <f>IF(ISBLANK(Sheet1!CG27)," ",Sheet1!CG27)</f>
        <v xml:space="preserve"> </v>
      </c>
      <c r="CH27" t="str">
        <f>IF(ISBLANK(Sheet1!CH27)," ",Sheet1!CH27)</f>
        <v xml:space="preserve"> </v>
      </c>
      <c r="CI27" t="str">
        <f>IF(ISBLANK(Sheet1!CI27)," ",Sheet1!CI27)</f>
        <v xml:space="preserve"> </v>
      </c>
      <c r="CJ27">
        <f>IF(ISBLANK(Sheet1!CJ27)," ",Sheet1!CJ27)</f>
        <v>0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>
        <f>IF(ISBLANK(Sheet1!CN27)," ",Sheet1!CN27)</f>
        <v>0</v>
      </c>
      <c r="CO27">
        <f>IF(ISBLANK(Sheet1!CO27)," ",Sheet1!CO27)</f>
        <v>6</v>
      </c>
      <c r="CP27">
        <f>IF(ISBLANK(Sheet1!CP27)," ",Sheet1!CP27)</f>
        <v>0</v>
      </c>
      <c r="CQ27">
        <f>IF(ISBLANK(Sheet1!CQ27)," ",Sheet1!CQ27)</f>
        <v>2</v>
      </c>
      <c r="CR27" t="str">
        <f>IF(ISBLANK(Sheet1!CR27)," ",Sheet1!CR27)</f>
        <v xml:space="preserve"> </v>
      </c>
      <c r="CS27">
        <f>IF(ISBLANK(Sheet1!CS27)," ",Sheet1!CS27)</f>
        <v>8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55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 t="str">
        <f>IF(ISBLANK(Sheet1!G28)," ",Sheet1!G28)</f>
        <v xml:space="preserve"> </v>
      </c>
      <c r="H28" t="str">
        <f>IF(ISBLANK(Sheet1!H28)," ",Sheet1!H28)</f>
        <v xml:space="preserve"> </v>
      </c>
      <c r="I28" t="str">
        <f>IF(ISBLANK(Sheet1!I28)," ",Sheet1!I28)</f>
        <v xml:space="preserve"> </v>
      </c>
      <c r="J28" t="str">
        <f>IF(ISBLANK(Sheet1!J28)," ",Sheet1!J28)</f>
        <v xml:space="preserve"> </v>
      </c>
      <c r="K28" t="str">
        <f>IF(ISBLANK(Sheet1!K28)," ",Sheet1!K28)</f>
        <v xml:space="preserve"> </v>
      </c>
      <c r="L28" t="str">
        <f>IF(ISBLANK(Sheet1!L28)," ",Sheet1!L28)</f>
        <v xml:space="preserve"> </v>
      </c>
      <c r="M28" t="str">
        <f>IF(ISBLANK(Sheet1!M28)," ",Sheet1!M28)</f>
        <v xml:space="preserve"> </v>
      </c>
      <c r="N28" t="str">
        <f>IF(ISBLANK(Sheet1!N28)," ",Sheet1!N28)</f>
        <v xml:space="preserve"> </v>
      </c>
      <c r="O28" t="str">
        <f>IF(ISBLANK(Sheet1!O28)," ",Sheet1!O28)</f>
        <v xml:space="preserve"> </v>
      </c>
      <c r="P28" t="str">
        <f>IF(ISBLANK(Sheet1!P28)," ",Sheet1!P28)</f>
        <v xml:space="preserve"> </v>
      </c>
      <c r="Q28" t="str">
        <f>IF(ISBLANK(Sheet1!Q28)," ",Sheet1!Q28)</f>
        <v xml:space="preserve"> </v>
      </c>
      <c r="R28" t="str">
        <f>IF(ISBLANK(Sheet1!R28)," ",Sheet1!R28)</f>
        <v xml:space="preserve"> </v>
      </c>
      <c r="S28" t="str">
        <f>IF(ISBLANK(Sheet1!S28)," ",Sheet1!S28)</f>
        <v xml:space="preserve"> </v>
      </c>
      <c r="T28" t="str">
        <f>IF(ISBLANK(Sheet1!T28)," ",Sheet1!T28)</f>
        <v xml:space="preserve"> </v>
      </c>
      <c r="U28" t="str">
        <f>IF(ISBLANK(Sheet1!U28)," ",Sheet1!U28)</f>
        <v xml:space="preserve"> </v>
      </c>
      <c r="V28">
        <f>IF(ISBLANK(Sheet1!V28)," ",Sheet1!V28)</f>
        <v>0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IF(ISBLANK(Sheet1!Z28)," ",Sheet1!Z28)</f>
        <v xml:space="preserve"> </v>
      </c>
      <c r="AA28" t="str">
        <f>IF(ISBLANK(Sheet1!AA28)," ",Sheet1!AA28)</f>
        <v xml:space="preserve"> </v>
      </c>
      <c r="AB28" t="str">
        <f>IF(ISBLANK(Sheet1!AB28)," ",Sheet1!AB28)</f>
        <v xml:space="preserve"> </v>
      </c>
      <c r="AC28" t="str">
        <f>IF(ISBLANK(Sheet1!AC28)," ",Sheet1!AC28)</f>
        <v xml:space="preserve"> 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 t="str">
        <f>IF(ISBLANK(Sheet1!AF28)," ",Sheet1!AF28)</f>
        <v xml:space="preserve"> </v>
      </c>
      <c r="AG28" t="str">
        <f>IF(ISBLANK(Sheet1!AG28)," ",Sheet1!AG28)</f>
        <v xml:space="preserve"> </v>
      </c>
      <c r="AH28" t="str">
        <f>IF(ISBLANK(Sheet1!AH28)," ",Sheet1!AH28)</f>
        <v xml:space="preserve"> </v>
      </c>
      <c r="AI28" t="str">
        <f>IF(ISBLANK(Sheet1!AI28)," ",Sheet1!AI28)</f>
        <v xml:space="preserve"> 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0</v>
      </c>
      <c r="AU28">
        <f>IF(ISBLANK(Sheet1!AU28)," ",Sheet1!AU28)</f>
        <v>0</v>
      </c>
      <c r="AV28">
        <f>IF(ISBLANK(Sheet1!AV28)," ",Sheet1!AV28)</f>
        <v>0</v>
      </c>
      <c r="AW28">
        <f>IF(ISBLANK(Sheet1!AW28)," ",Sheet1!AW28)</f>
        <v>0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0</v>
      </c>
      <c r="BJ28">
        <f>IF(ISBLANK(Sheet1!BJ28)," ",Sheet1!BJ28)</f>
        <v>0</v>
      </c>
      <c r="BK28">
        <f>IF(ISBLANK(Sheet1!BK28)," ",Sheet1!BK28)</f>
        <v>0</v>
      </c>
      <c r="BL28">
        <f>IF(ISBLANK(Sheet1!BL28)," ",Sheet1!BL28)</f>
        <v>0</v>
      </c>
      <c r="BM28" t="str">
        <f>IF(ISBLANK(Sheet1!BM28)," ",Sheet1!BM28)</f>
        <v>NZ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 t="str">
        <f>IF(ISBLANK(Sheet1!CE28)," ",Sheet1!CE28)</f>
        <v xml:space="preserve"> </v>
      </c>
      <c r="CF28" t="str">
        <f>IF(ISBLANK(Sheet1!CF28)," ",Sheet1!CF28)</f>
        <v xml:space="preserve"> </v>
      </c>
      <c r="CG28" t="str">
        <f>IF(ISBLANK(Sheet1!CG28)," ",Sheet1!CG28)</f>
        <v xml:space="preserve"> </v>
      </c>
      <c r="CH28" t="str">
        <f>IF(ISBLANK(Sheet1!CH28)," ",Sheet1!CH28)</f>
        <v xml:space="preserve"> </v>
      </c>
      <c r="CI28" t="str">
        <f>IF(ISBLANK(Sheet1!CI28)," ",Sheet1!CI28)</f>
        <v xml:space="preserve"> </v>
      </c>
      <c r="CJ28">
        <f>IF(ISBLANK(Sheet1!CJ28)," ",Sheet1!CJ28)</f>
        <v>0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 t="str">
        <f>IF(ISBLANK(Sheet1!CN28)," ",Sheet1!CN28)</f>
        <v xml:space="preserve"> </v>
      </c>
      <c r="CO28" t="str">
        <f>IF(ISBLANK(Sheet1!CO28)," ",Sheet1!CO28)</f>
        <v xml:space="preserve"> </v>
      </c>
      <c r="CP28" t="str">
        <f>IF(ISBLANK(Sheet1!CP28)," ",Sheet1!CP28)</f>
        <v xml:space="preserve"> </v>
      </c>
      <c r="CQ28" t="str">
        <f>IF(ISBLANK(Sheet1!CQ28)," ",Sheet1!CQ28)</f>
        <v xml:space="preserve"> </v>
      </c>
      <c r="CR28" t="str">
        <f>IF(ISBLANK(Sheet1!CR28)," ",Sheet1!CR28)</f>
        <v xml:space="preserve"> </v>
      </c>
      <c r="CS28">
        <f>IF(ISBLANK(Sheet1!CS28)," ",Sheet1!CS28)</f>
        <v>0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55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 t="str">
        <f>IF(ISBLANK(Sheet1!G29)," ",Sheet1!G29)</f>
        <v xml:space="preserve"> </v>
      </c>
      <c r="H29" t="str">
        <f>IF(ISBLANK(Sheet1!H29)," ",Sheet1!H29)</f>
        <v xml:space="preserve"> </v>
      </c>
      <c r="I29" t="str">
        <f>IF(ISBLANK(Sheet1!I29)," ",Sheet1!I29)</f>
        <v xml:space="preserve"> </v>
      </c>
      <c r="J29" t="str">
        <f>IF(ISBLANK(Sheet1!J29)," ",Sheet1!J29)</f>
        <v xml:space="preserve"> </v>
      </c>
      <c r="K29" t="str">
        <f>IF(ISBLANK(Sheet1!K29)," ",Sheet1!K29)</f>
        <v xml:space="preserve"> </v>
      </c>
      <c r="L29" t="str">
        <f>IF(ISBLANK(Sheet1!L29)," ",Sheet1!L29)</f>
        <v xml:space="preserve"> </v>
      </c>
      <c r="M29" t="str">
        <f>IF(ISBLANK(Sheet1!M29)," ",Sheet1!M29)</f>
        <v xml:space="preserve"> </v>
      </c>
      <c r="N29" t="str">
        <f>IF(ISBLANK(Sheet1!N29)," ",Sheet1!N29)</f>
        <v xml:space="preserve"> </v>
      </c>
      <c r="O29" t="str">
        <f>IF(ISBLANK(Sheet1!O29)," ",Sheet1!O29)</f>
        <v xml:space="preserve"> </v>
      </c>
      <c r="P29" t="str">
        <f>IF(ISBLANK(Sheet1!P29)," ",Sheet1!P29)</f>
        <v xml:space="preserve"> </v>
      </c>
      <c r="Q29" t="str">
        <f>IF(ISBLANK(Sheet1!Q29)," ",Sheet1!Q29)</f>
        <v xml:space="preserve"> </v>
      </c>
      <c r="R29" t="str">
        <f>IF(ISBLANK(Sheet1!R29)," ",Sheet1!R29)</f>
        <v xml:space="preserve"> </v>
      </c>
      <c r="S29" t="str">
        <f>IF(ISBLANK(Sheet1!S29)," ",Sheet1!S29)</f>
        <v xml:space="preserve"> </v>
      </c>
      <c r="T29" t="str">
        <f>IF(ISBLANK(Sheet1!T29)," ",Sheet1!T29)</f>
        <v xml:space="preserve"> </v>
      </c>
      <c r="U29" t="str">
        <f>IF(ISBLANK(Sheet1!U29)," ",Sheet1!U29)</f>
        <v xml:space="preserve"> </v>
      </c>
      <c r="V29">
        <f>IF(ISBLANK(Sheet1!V29)," ",Sheet1!V29)</f>
        <v>0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 t="str">
        <f>IF(ISBLANK(Sheet1!Z29)," ",Sheet1!Z29)</f>
        <v xml:space="preserve"> </v>
      </c>
      <c r="AA29" t="str">
        <f>IF(ISBLANK(Sheet1!AA29)," ",Sheet1!AA29)</f>
        <v xml:space="preserve"> </v>
      </c>
      <c r="AB29" t="str">
        <f>IF(ISBLANK(Sheet1!AB29)," ",Sheet1!AB29)</f>
        <v xml:space="preserve"> </v>
      </c>
      <c r="AC29" t="str">
        <f>IF(ISBLANK(Sheet1!AC29)," ",Sheet1!AC29)</f>
        <v xml:space="preserve"> </v>
      </c>
      <c r="AD29" t="str">
        <f>IF(ISBLANK(Sheet1!AD29)," ",Sheet1!AD29)</f>
        <v xml:space="preserve"> </v>
      </c>
      <c r="AE29" t="str">
        <f>IF(ISBLANK(Sheet1!AE29)," ",Sheet1!AE29)</f>
        <v xml:space="preserve"> </v>
      </c>
      <c r="AF29" t="str">
        <f>IF(ISBLANK(Sheet1!AF29)," ",Sheet1!AF29)</f>
        <v xml:space="preserve"> </v>
      </c>
      <c r="AG29" t="str">
        <f>IF(ISBLANK(Sheet1!AG29)," ",Sheet1!AG29)</f>
        <v xml:space="preserve"> </v>
      </c>
      <c r="AH29" t="str">
        <f>IF(ISBLANK(Sheet1!AH29)," ",Sheet1!AH29)</f>
        <v xml:space="preserve"> </v>
      </c>
      <c r="AI29" t="str">
        <f>IF(ISBLANK(Sheet1!AI29)," ",Sheet1!AI29)</f>
        <v xml:space="preserve"> </v>
      </c>
      <c r="AJ29" t="str">
        <f>IF(ISBLANK(Sheet1!AJ29)," ",Sheet1!AJ29)</f>
        <v xml:space="preserve"> </v>
      </c>
      <c r="AK29" t="str">
        <f>IF(ISBLANK(Sheet1!AK29)," ",Sheet1!AK29)</f>
        <v xml:space="preserve"> 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0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0</v>
      </c>
      <c r="AU29">
        <f>IF(ISBLANK(Sheet1!AU29)," ",Sheet1!AU29)</f>
        <v>0</v>
      </c>
      <c r="AV29">
        <f>IF(ISBLANK(Sheet1!AV29)," ",Sheet1!AV29)</f>
        <v>0</v>
      </c>
      <c r="AW29">
        <f>IF(ISBLANK(Sheet1!AW29)," ",Sheet1!AW29)</f>
        <v>0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0</v>
      </c>
      <c r="BJ29">
        <f>IF(ISBLANK(Sheet1!BJ29)," ",Sheet1!BJ29)</f>
        <v>0</v>
      </c>
      <c r="BK29">
        <f>IF(ISBLANK(Sheet1!BK29)," ",Sheet1!BK29)</f>
        <v>0</v>
      </c>
      <c r="BL29">
        <f>IF(ISBLANK(Sheet1!BL29)," ",Sheet1!BL29)</f>
        <v>0</v>
      </c>
      <c r="BM29" t="str">
        <f>IF(ISBLANK(Sheet1!BM29)," ",Sheet1!BM29)</f>
        <v>NZ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 t="str">
        <f>IF(ISBLANK(Sheet1!CE29)," ",Sheet1!CE29)</f>
        <v xml:space="preserve"> </v>
      </c>
      <c r="CF29" t="str">
        <f>IF(ISBLANK(Sheet1!CF29)," ",Sheet1!CF29)</f>
        <v xml:space="preserve"> </v>
      </c>
      <c r="CG29" t="str">
        <f>IF(ISBLANK(Sheet1!CG29)," ",Sheet1!CG29)</f>
        <v xml:space="preserve"> </v>
      </c>
      <c r="CH29" t="str">
        <f>IF(ISBLANK(Sheet1!CH29)," ",Sheet1!CH29)</f>
        <v xml:space="preserve"> </v>
      </c>
      <c r="CI29" t="str">
        <f>IF(ISBLANK(Sheet1!CI29)," ",Sheet1!CI29)</f>
        <v xml:space="preserve"> </v>
      </c>
      <c r="CJ29">
        <f>IF(ISBLANK(Sheet1!CJ29)," ",Sheet1!CJ29)</f>
        <v>0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 t="str">
        <f>IF(ISBLANK(Sheet1!CN29)," ",Sheet1!CN29)</f>
        <v xml:space="preserve"> </v>
      </c>
      <c r="CO29" t="str">
        <f>IF(ISBLANK(Sheet1!CO29)," ",Sheet1!CO29)</f>
        <v xml:space="preserve"> </v>
      </c>
      <c r="CP29" t="str">
        <f>IF(ISBLANK(Sheet1!CP29)," ",Sheet1!CP29)</f>
        <v xml:space="preserve"> </v>
      </c>
      <c r="CQ29" t="str">
        <f>IF(ISBLANK(Sheet1!CQ29)," ",Sheet1!CQ29)</f>
        <v xml:space="preserve"> </v>
      </c>
      <c r="CR29" t="str">
        <f>IF(ISBLANK(Sheet1!CR29)," ",Sheet1!CR29)</f>
        <v xml:space="preserve"> </v>
      </c>
      <c r="CS29">
        <f>IF(ISBLANK(Sheet1!CS29)," ",Sheet1!CS29)</f>
        <v>0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55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 t="str">
        <f>IF(ISBLANK(Sheet1!G30)," ",Sheet1!G30)</f>
        <v xml:space="preserve"> </v>
      </c>
      <c r="H30" t="str">
        <f>IF(ISBLANK(Sheet1!H30)," ",Sheet1!H30)</f>
        <v xml:space="preserve"> </v>
      </c>
      <c r="I30" t="str">
        <f>IF(ISBLANK(Sheet1!I30)," ",Sheet1!I30)</f>
        <v xml:space="preserve"> </v>
      </c>
      <c r="J30" t="str">
        <f>IF(ISBLANK(Sheet1!J30)," ",Sheet1!J30)</f>
        <v xml:space="preserve"> </v>
      </c>
      <c r="K30" t="str">
        <f>IF(ISBLANK(Sheet1!K30)," ",Sheet1!K30)</f>
        <v xml:space="preserve"> </v>
      </c>
      <c r="L30" t="str">
        <f>IF(ISBLANK(Sheet1!L30)," ",Sheet1!L30)</f>
        <v xml:space="preserve"> </v>
      </c>
      <c r="M30" t="str">
        <f>IF(ISBLANK(Sheet1!M30)," ",Sheet1!M30)</f>
        <v xml:space="preserve"> </v>
      </c>
      <c r="N30" t="str">
        <f>IF(ISBLANK(Sheet1!N30)," ",Sheet1!N30)</f>
        <v xml:space="preserve"> </v>
      </c>
      <c r="O30" t="str">
        <f>IF(ISBLANK(Sheet1!O30)," ",Sheet1!O30)</f>
        <v xml:space="preserve"> </v>
      </c>
      <c r="P30" t="str">
        <f>IF(ISBLANK(Sheet1!P30)," ",Sheet1!P30)</f>
        <v xml:space="preserve"> </v>
      </c>
      <c r="Q30" t="str">
        <f>IF(ISBLANK(Sheet1!Q30)," ",Sheet1!Q30)</f>
        <v xml:space="preserve"> </v>
      </c>
      <c r="R30" t="str">
        <f>IF(ISBLANK(Sheet1!R30)," ",Sheet1!R30)</f>
        <v xml:space="preserve"> </v>
      </c>
      <c r="S30" t="str">
        <f>IF(ISBLANK(Sheet1!S30)," ",Sheet1!S30)</f>
        <v xml:space="preserve"> </v>
      </c>
      <c r="T30" t="str">
        <f>IF(ISBLANK(Sheet1!T30)," ",Sheet1!T30)</f>
        <v xml:space="preserve"> </v>
      </c>
      <c r="U30" t="str">
        <f>IF(ISBLANK(Sheet1!U30)," ",Sheet1!U30)</f>
        <v xml:space="preserve"> </v>
      </c>
      <c r="V30">
        <f>IF(ISBLANK(Sheet1!V30)," ",Sheet1!V30)</f>
        <v>0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 t="str">
        <f>IF(ISBLANK(Sheet1!Z30)," ",Sheet1!Z30)</f>
        <v xml:space="preserve"> </v>
      </c>
      <c r="AA30" t="str">
        <f>IF(ISBLANK(Sheet1!AA30)," ",Sheet1!AA30)</f>
        <v xml:space="preserve"> 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 t="str">
        <f>IF(ISBLANK(Sheet1!AG30)," ",Sheet1!AG30)</f>
        <v xml:space="preserve"> </v>
      </c>
      <c r="AH30" t="str">
        <f>IF(ISBLANK(Sheet1!AH30)," ",Sheet1!AH30)</f>
        <v xml:space="preserve"> </v>
      </c>
      <c r="AI30" t="str">
        <f>IF(ISBLANK(Sheet1!AI30)," ",Sheet1!AI30)</f>
        <v xml:space="preserve"> </v>
      </c>
      <c r="AJ30" t="str">
        <f>IF(ISBLANK(Sheet1!AJ30)," ",Sheet1!AJ30)</f>
        <v xml:space="preserve"> </v>
      </c>
      <c r="AK30" t="str">
        <f>IF(ISBLANK(Sheet1!AK30)," ",Sheet1!AK30)</f>
        <v xml:space="preserve"> 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0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0</v>
      </c>
      <c r="AU30">
        <f>IF(ISBLANK(Sheet1!AU30)," ",Sheet1!AU30)</f>
        <v>0</v>
      </c>
      <c r="AV30">
        <f>IF(ISBLANK(Sheet1!AV30)," ",Sheet1!AV30)</f>
        <v>0</v>
      </c>
      <c r="AW30">
        <f>IF(ISBLANK(Sheet1!AW30)," ",Sheet1!AW30)</f>
        <v>0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0</v>
      </c>
      <c r="BJ30">
        <f>IF(ISBLANK(Sheet1!BJ30)," ",Sheet1!BJ30)</f>
        <v>0</v>
      </c>
      <c r="BK30">
        <f>IF(ISBLANK(Sheet1!BK30)," ",Sheet1!BK30)</f>
        <v>0</v>
      </c>
      <c r="BL30">
        <f>IF(ISBLANK(Sheet1!BL30)," ",Sheet1!BL30)</f>
        <v>0</v>
      </c>
      <c r="BM30" t="str">
        <f>IF(ISBLANK(Sheet1!BM30)," ",Sheet1!BM30)</f>
        <v>NZ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 t="str">
        <f>IF(ISBLANK(Sheet1!CE30)," ",Sheet1!CE30)</f>
        <v xml:space="preserve"> </v>
      </c>
      <c r="CF30" t="str">
        <f>IF(ISBLANK(Sheet1!CF30)," ",Sheet1!CF30)</f>
        <v xml:space="preserve"> </v>
      </c>
      <c r="CG30" t="str">
        <f>IF(ISBLANK(Sheet1!CG30)," ",Sheet1!CG30)</f>
        <v xml:space="preserve"> </v>
      </c>
      <c r="CH30" t="str">
        <f>IF(ISBLANK(Sheet1!CH30)," ",Sheet1!CH30)</f>
        <v xml:space="preserve"> </v>
      </c>
      <c r="CI30" t="str">
        <f>IF(ISBLANK(Sheet1!CI30)," ",Sheet1!CI30)</f>
        <v xml:space="preserve"> </v>
      </c>
      <c r="CJ30">
        <f>IF(ISBLANK(Sheet1!CJ30)," ",Sheet1!CJ30)</f>
        <v>0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 t="str">
        <f>IF(ISBLANK(Sheet1!CN30)," ",Sheet1!CN30)</f>
        <v xml:space="preserve"> </v>
      </c>
      <c r="CO30" t="str">
        <f>IF(ISBLANK(Sheet1!CO30)," ",Sheet1!CO30)</f>
        <v xml:space="preserve"> </v>
      </c>
      <c r="CP30" t="str">
        <f>IF(ISBLANK(Sheet1!CP30)," ",Sheet1!CP30)</f>
        <v xml:space="preserve"> </v>
      </c>
      <c r="CQ30" t="str">
        <f>IF(ISBLANK(Sheet1!CQ30)," ",Sheet1!CQ30)</f>
        <v xml:space="preserve"> </v>
      </c>
      <c r="CR30" t="str">
        <f>IF(ISBLANK(Sheet1!CR30)," ",Sheet1!CR30)</f>
        <v xml:space="preserve"> </v>
      </c>
      <c r="CS30">
        <f>IF(ISBLANK(Sheet1!CS30)," ",Sheet1!CS30)</f>
        <v>0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55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 t="str">
        <f>IF(ISBLANK(Sheet1!G31)," ",Sheet1!G31)</f>
        <v xml:space="preserve"> </v>
      </c>
      <c r="H31" t="str">
        <f>IF(ISBLANK(Sheet1!H31)," ",Sheet1!H31)</f>
        <v xml:space="preserve"> </v>
      </c>
      <c r="I31" t="str">
        <f>IF(ISBLANK(Sheet1!I31)," ",Sheet1!I31)</f>
        <v xml:space="preserve"> </v>
      </c>
      <c r="J31" t="str">
        <f>IF(ISBLANK(Sheet1!J31)," ",Sheet1!J31)</f>
        <v xml:space="preserve"> </v>
      </c>
      <c r="K31" t="str">
        <f>IF(ISBLANK(Sheet1!K31)," ",Sheet1!K31)</f>
        <v xml:space="preserve"> </v>
      </c>
      <c r="L31" t="str">
        <f>IF(ISBLANK(Sheet1!L31)," ",Sheet1!L31)</f>
        <v xml:space="preserve"> </v>
      </c>
      <c r="M31" t="str">
        <f>IF(ISBLANK(Sheet1!M31)," ",Sheet1!M31)</f>
        <v xml:space="preserve"> </v>
      </c>
      <c r="N31" t="str">
        <f>IF(ISBLANK(Sheet1!N31)," ",Sheet1!N31)</f>
        <v xml:space="preserve"> </v>
      </c>
      <c r="O31" t="str">
        <f>IF(ISBLANK(Sheet1!O31)," ",Sheet1!O31)</f>
        <v xml:space="preserve"> 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 t="str">
        <f>IF(ISBLANK(Sheet1!T31)," ",Sheet1!T31)</f>
        <v xml:space="preserve"> </v>
      </c>
      <c r="U31" t="str">
        <f>IF(ISBLANK(Sheet1!U31)," ",Sheet1!U31)</f>
        <v xml:space="preserve"> </v>
      </c>
      <c r="V31">
        <f>IF(ISBLANK(Sheet1!V31)," ",Sheet1!V31)</f>
        <v>0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IF(ISBLANK(Sheet1!AG31)," ",Sheet1!AG31)</f>
        <v xml:space="preserve"> </v>
      </c>
      <c r="AH31" t="str">
        <f>IF(ISBLANK(Sheet1!AH31)," ",Sheet1!AH31)</f>
        <v xml:space="preserve"> </v>
      </c>
      <c r="AI31" t="str">
        <f>IF(ISBLANK(Sheet1!AI31)," ",Sheet1!AI31)</f>
        <v xml:space="preserve"> 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0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0</v>
      </c>
      <c r="AU31">
        <f>IF(ISBLANK(Sheet1!AU31)," ",Sheet1!AU31)</f>
        <v>0</v>
      </c>
      <c r="AV31">
        <f>IF(ISBLANK(Sheet1!AV31)," ",Sheet1!AV31)</f>
        <v>0</v>
      </c>
      <c r="AW31">
        <f>IF(ISBLANK(Sheet1!AW31)," ",Sheet1!AW31)</f>
        <v>0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0</v>
      </c>
      <c r="BJ31">
        <f>IF(ISBLANK(Sheet1!BJ31)," ",Sheet1!BJ31)</f>
        <v>0</v>
      </c>
      <c r="BK31">
        <f>IF(ISBLANK(Sheet1!BK31)," ",Sheet1!BK31)</f>
        <v>0</v>
      </c>
      <c r="BL31">
        <f>IF(ISBLANK(Sheet1!BL31)," ",Sheet1!BL31)</f>
        <v>0</v>
      </c>
      <c r="BM31" t="str">
        <f>IF(ISBLANK(Sheet1!BM31)," ",Sheet1!BM31)</f>
        <v>NZ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 t="str">
        <f>IF(ISBLANK(Sheet1!BS31)," ",Sheet1!BS31)</f>
        <v xml:space="preserve"> 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 t="str">
        <f>IF(ISBLANK(Sheet1!BY31)," ",Sheet1!BY31)</f>
        <v xml:space="preserve"> 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 t="str">
        <f>IF(ISBLANK(Sheet1!CE31)," ",Sheet1!CE31)</f>
        <v xml:space="preserve"> </v>
      </c>
      <c r="CF31" t="str">
        <f>IF(ISBLANK(Sheet1!CF31)," ",Sheet1!CF31)</f>
        <v xml:space="preserve"> </v>
      </c>
      <c r="CG31" t="str">
        <f>IF(ISBLANK(Sheet1!CG31)," ",Sheet1!CG31)</f>
        <v xml:space="preserve"> </v>
      </c>
      <c r="CH31" t="str">
        <f>IF(ISBLANK(Sheet1!CH31)," ",Sheet1!CH31)</f>
        <v xml:space="preserve"> </v>
      </c>
      <c r="CI31" t="str">
        <f>IF(ISBLANK(Sheet1!CI31)," ",Sheet1!CI31)</f>
        <v xml:space="preserve"> </v>
      </c>
      <c r="CJ31">
        <f>IF(ISBLANK(Sheet1!CJ31)," ",Sheet1!CJ31)</f>
        <v>0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 t="str">
        <f>IF(ISBLANK(Sheet1!CN31)," ",Sheet1!CN31)</f>
        <v xml:space="preserve"> </v>
      </c>
      <c r="CO31" t="str">
        <f>IF(ISBLANK(Sheet1!CO31)," ",Sheet1!CO31)</f>
        <v xml:space="preserve"> </v>
      </c>
      <c r="CP31" t="str">
        <f>IF(ISBLANK(Sheet1!CP31)," ",Sheet1!CP31)</f>
        <v xml:space="preserve"> </v>
      </c>
      <c r="CQ31" t="str">
        <f>IF(ISBLANK(Sheet1!CQ31)," ",Sheet1!CQ31)</f>
        <v xml:space="preserve"> </v>
      </c>
      <c r="CR31" t="str">
        <f>IF(ISBLANK(Sheet1!CR31)," ",Sheet1!CR31)</f>
        <v xml:space="preserve"> </v>
      </c>
      <c r="CS31">
        <f>IF(ISBLANK(Sheet1!CS31)," ",Sheet1!CS31)</f>
        <v>0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2014-06-12T10:12:08Z</dcterms:modified>
</cp:coreProperties>
</file>